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12.01.2026" sheetId="4" r:id="rId1"/>
  </sheets>
  <definedNames>
    <definedName name="_xlnm.Print_Area" localSheetId="0">'12.01.2026'!$A$1:$X$89</definedName>
  </definedNames>
  <calcPr calcId="152511" iterate="1"/>
</workbook>
</file>

<file path=xl/calcChain.xml><?xml version="1.0" encoding="utf-8"?>
<calcChain xmlns="http://schemas.openxmlformats.org/spreadsheetml/2006/main">
  <c r="S33" i="4" l="1"/>
  <c r="S31" i="4" l="1"/>
  <c r="S30" i="4" s="1"/>
  <c r="W39" i="4" l="1"/>
  <c r="V39" i="4"/>
  <c r="U39" i="4" l="1"/>
  <c r="T73" i="4"/>
  <c r="T72" i="4" s="1"/>
  <c r="U73" i="4"/>
  <c r="U72" i="4" s="1"/>
  <c r="X67" i="4" l="1"/>
  <c r="X66" i="4" s="1"/>
  <c r="W67" i="4"/>
  <c r="W66" i="4" s="1"/>
  <c r="V67" i="4"/>
  <c r="V66" i="4" s="1"/>
  <c r="U67" i="4"/>
  <c r="U66" i="4" s="1"/>
  <c r="T67" i="4"/>
  <c r="T66" i="4" s="1"/>
  <c r="S67" i="4"/>
  <c r="R67" i="4"/>
  <c r="R66" i="4" s="1"/>
  <c r="S66" i="4" l="1"/>
  <c r="S49" i="4"/>
  <c r="T49" i="4"/>
  <c r="U49" i="4"/>
  <c r="U38" i="4" s="1"/>
  <c r="V49" i="4"/>
  <c r="V38" i="4" s="1"/>
  <c r="W49" i="4"/>
  <c r="W38" i="4" s="1"/>
  <c r="X49" i="4"/>
  <c r="R49" i="4"/>
  <c r="S73" i="4" l="1"/>
  <c r="T65" i="4"/>
  <c r="U65" i="4"/>
  <c r="V73" i="4"/>
  <c r="W73" i="4"/>
  <c r="W72" i="4" s="1"/>
  <c r="X73" i="4"/>
  <c r="R73" i="4"/>
  <c r="S39" i="4"/>
  <c r="T39" i="4"/>
  <c r="U29" i="4"/>
  <c r="V29" i="4"/>
  <c r="W29" i="4"/>
  <c r="X39" i="4"/>
  <c r="X38" i="4" s="1"/>
  <c r="R39" i="4"/>
  <c r="R38" i="4" s="1"/>
  <c r="R65" i="4" l="1"/>
  <c r="R72" i="4"/>
  <c r="X65" i="4"/>
  <c r="X72" i="4"/>
  <c r="T29" i="4"/>
  <c r="T38" i="4"/>
  <c r="S65" i="4"/>
  <c r="S72" i="4"/>
  <c r="S38" i="4"/>
  <c r="S29" i="4"/>
  <c r="V65" i="4"/>
  <c r="V72" i="4"/>
  <c r="R29" i="4"/>
  <c r="W65" i="4"/>
  <c r="X29" i="4"/>
  <c r="T74" i="4"/>
  <c r="U74" i="4"/>
  <c r="V74" i="4"/>
  <c r="W74" i="4"/>
  <c r="X74" i="4"/>
  <c r="S74" i="4"/>
  <c r="X23" i="4" l="1"/>
  <c r="W23" i="4"/>
  <c r="V23" i="4"/>
  <c r="U23" i="4"/>
  <c r="T23" i="4"/>
  <c r="R23" i="4"/>
  <c r="S23" i="4" l="1"/>
</calcChain>
</file>

<file path=xl/sharedStrings.xml><?xml version="1.0" encoding="utf-8"?>
<sst xmlns="http://schemas.openxmlformats.org/spreadsheetml/2006/main" count="268" uniqueCount="127">
  <si>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</si>
  <si>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</si>
  <si>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</si>
  <si>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</si>
  <si>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</si>
  <si>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</si>
  <si>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</si>
  <si>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</si>
  <si>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</si>
  <si>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</si>
  <si>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</si>
  <si>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</si>
  <si>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</si>
  <si>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</si>
  <si>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</si>
  <si>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</si>
  <si>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</si>
  <si>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</si>
  <si>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</si>
  <si>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</si>
  <si>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</si>
  <si>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</si>
  <si>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r>
      <rPr>
        <b/>
        <sz val="14"/>
        <rFont val="Times New Roman"/>
        <family val="1"/>
        <charset val="204"/>
      </rPr>
      <t xml:space="preserve">Цель 1 </t>
    </r>
    <r>
      <rPr>
        <sz val="14"/>
        <rFont val="Times New Roman"/>
        <family val="1"/>
        <charset val="204"/>
      </rPr>
      <t xml:space="preserve">«Создание в городе Твери условий, обеспечивающих возможность гражданам систематически заниматься физической культурой и спортом»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</si>
  <si>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физкультурных и спортивных мероприятий в соответствии с Календарным планом»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</si>
  <si>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</si>
  <si>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отремонтированных спортивных площадок»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</si>
  <si>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«Численность занимающихся в муниципальных учреждениях дополнительного образования спортивной направленности города Твери»</t>
    </r>
  </si>
  <si>
    <r>
      <t xml:space="preserve">Мероприятие 2.01 </t>
    </r>
    <r>
      <rPr>
        <sz val="14"/>
        <rFont val="Times New Roman"/>
        <family val="1"/>
        <charset val="204"/>
      </rPr>
      <t>«Услуги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</si>
  <si>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«Доля спортсменов-разрядников в общей численности обучающихся»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</si>
  <si>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детей, прошедших тестирование по определению предрасположенности к занятиям определенными видами спорта»</t>
    </r>
  </si>
  <si>
    <t xml:space="preserve">человек </t>
  </si>
  <si>
    <r>
      <t xml:space="preserve">Параметр 1 </t>
    </r>
    <r>
      <rPr>
        <sz val="14"/>
        <rFont val="Times New Roman"/>
        <family val="1"/>
        <charset val="204"/>
      </rPr>
      <t>«Количество физкультурных и спортивных мероприятий Всероссийского физкультурно-спортивного комплекса «Готов к труду и обороне» (ГТО)»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</si>
  <si>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мероприятий тестирования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</si>
  <si>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ремонт и материально-техническое переоснащение»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</si>
  <si>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противопожарные мероприятия»</t>
    </r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</si>
  <si>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</si>
  <si>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</si>
  <si>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мероприятий, проведенных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</si>
  <si>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единиц оборудования, приобретенных в МАУ «МЦ г. Твери»»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</si>
  <si>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в которых проведены противопожарные мероприятия»</t>
    </r>
  </si>
  <si>
    <t>семей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</si>
  <si>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семей, улучшивших жилищные условия» 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</si>
  <si>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семей в списке молодых семей-участников на получение социальной выплаты» 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</si>
  <si>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«Организация и проведение мероприятий в области молодежной политики, включенных в Календарный план»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</si>
  <si>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которые поставлены спортивный инвентарь и оборудование»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</si>
  <si>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«Услуги по организации работы с подростками и молодежью»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</si>
  <si>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где проведены ремонтные работы»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</si>
  <si>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 «Материально-техническое переоснащение МАУ «МЦ г. Твери»</t>
    </r>
  </si>
  <si>
    <t>Финансовый год, предшествующий году начала реализации государственной программы, 
2025 год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</si>
  <si>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проведенных мероприятий»</t>
    </r>
  </si>
  <si>
    <r>
      <rPr>
        <b/>
        <sz val="14"/>
        <rFont val="Times New Roman"/>
        <family val="1"/>
        <charset val="204"/>
      </rPr>
      <t xml:space="preserve">Цель 2 </t>
    </r>
    <r>
      <rPr>
        <sz val="14"/>
        <rFont val="Times New Roman"/>
        <family val="1"/>
        <charset val="204"/>
      </rPr>
      <t xml:space="preserve">«Создание в городе Твери условий для успешной самореализации, раскрытия творческих способностей молодежи, ее интеграции в общество» </t>
    </r>
  </si>
  <si>
    <t>Задача 1 «Развитие массовой физкультурно-оздоровительной и спортивной работы»</t>
  </si>
  <si>
    <t>-</t>
  </si>
  <si>
    <r>
      <t xml:space="preserve">Показатель 1 </t>
    </r>
    <r>
      <rPr>
        <sz val="14"/>
        <rFont val="Times New Roman"/>
        <family val="1"/>
        <charset val="204"/>
      </rPr>
      <t>«Доля граждан, систематически занимающихся физической культурой и спортом, в общей численности населения»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</si>
  <si>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«Уровень обеспеченности граждан спортивными сооружениями исходя из единовременной пропускной способности объектов спорта»</t>
    </r>
  </si>
  <si>
    <r>
      <t xml:space="preserve">Показатель 1 </t>
    </r>
    <r>
      <rPr>
        <sz val="14"/>
        <rFont val="Times New Roman"/>
        <family val="1"/>
        <charset val="204"/>
      </rPr>
      <t>«Охват молодежи города Твери, вовлеченной в массовые мероприятия по ключевым направлениям реализации молодежной политики»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</si>
  <si>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«Доля граждан среднего возраста (женщины 30 - 54 года, мужчины 30 - 59 лет), систематически занимающихся физической культурой и спортом»</t>
    </r>
  </si>
  <si>
    <r>
      <t xml:space="preserve">Показатель 3 </t>
    </r>
    <r>
      <rPr>
        <sz val="14"/>
        <rFont val="Times New Roman"/>
        <family val="1"/>
        <charset val="204"/>
      </rPr>
      <t>«Доля граждан старшего возраста (женщины 55 - 79 лет, мужчины 60 - 79 лет), систематически занимающихся физической культурой и спортом»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</si>
  <si>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</si>
  <si>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«Численность молодых граждан, вовлеченных в мероприятия, направленные на воспитание гармонично развитой, патриотичной и социально-ответственной личности» </t>
    </r>
  </si>
  <si>
    <t xml:space="preserve">тыс. человек 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</si>
  <si>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мероприятий, проведенных МАУ «МЦ г. Твери»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</si>
  <si>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проведенных индивидуальных консультаций психолога»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</si>
  <si>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«Ремонт спортивных площадок, приобретение спортивного оборудования для спортивных площадок, демонтаж спортивных площадок, находящихся в неудовлетворительном состоянии»</t>
    </r>
  </si>
  <si>
    <t>Задача 2 «Развитие муниципальных учреждений дополнительного образования спортивной направленности»</t>
  </si>
  <si>
    <r>
      <t>Параметр 2</t>
    </r>
    <r>
      <rPr>
        <sz val="14"/>
        <rFont val="Times New Roman"/>
        <family val="1"/>
        <charset val="204"/>
      </rPr>
      <t xml:space="preserve"> «Количество демонтированных спортивных площадок, находящихся в неудовлетворительном состоянии»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</si>
  <si>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участников проведенных групповых психологических тренингов»</t>
    </r>
  </si>
  <si>
    <r>
      <t xml:space="preserve">Мероприятие 2.04 </t>
    </r>
    <r>
      <rPr>
        <sz val="14"/>
        <rFont val="Times New Roman"/>
        <family val="1"/>
        <charset val="204"/>
      </rPr>
      <t>«Ремонт и материально-техническое переоснащение муниципальных учреждений дополнительного образования спортивной направленности города Твери»</t>
    </r>
  </si>
  <si>
    <r>
      <t xml:space="preserve">Мероприятие 2.05 </t>
    </r>
    <r>
      <rPr>
        <sz val="14"/>
        <rFont val="Times New Roman"/>
        <family val="1"/>
        <charset val="204"/>
      </rPr>
      <t>«Проведение противопожарных мероприятий в муниципальных учреждениях дополнительного образования спортивной направленности города Твери»</t>
    </r>
  </si>
  <si>
    <t xml:space="preserve">«Развитие физической культуры, спорта и молодежной политики города Твери» </t>
  </si>
  <si>
    <t>1. Муниципальная программа – муниципальная программа города Твери «Развитие физической культуры, спорта и молодежной политики города Твери».</t>
  </si>
  <si>
    <t xml:space="preserve"> «Приложение
к муниципальной программе города Твери
«Развитие физической культуры, спорта и 
молодежной политики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</si>
  <si>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«Доля граждан в возрасте 3-29 лет, систематически занимающихся физической культурой и спортом»</t>
    </r>
  </si>
  <si>
    <r>
      <t xml:space="preserve">Мероприятие 2.02 </t>
    </r>
    <r>
      <rPr>
        <sz val="14"/>
        <rFont val="Times New Roman"/>
        <family val="1"/>
        <charset val="204"/>
      </rPr>
      <t>«Реализация Всероссийского физкультурно-спортивного комплекса «Готов к труду и обороне» (ГТО)»</t>
    </r>
  </si>
  <si>
    <t>Комплекс процессных мероприятий «Развитие социальной активности и самореализации молодежи»</t>
  </si>
  <si>
    <r>
      <t xml:space="preserve">Мероприятие 2.06 </t>
    </r>
    <r>
      <rPr>
        <sz val="14"/>
        <rFont val="Times New Roman"/>
        <family val="1"/>
        <charset val="204"/>
      </rPr>
      <t>«Приобретение спортивного инвентаря и оборудования для муниципальных учреждений дополнительного образования спортивной направленности города Твери в соответствии с требованиями федеральных стандартов спортивной подготовки»</t>
    </r>
  </si>
  <si>
    <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</si>
  <si>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свидетельств о праве предоставления социальной выплаты на приобретение (строительство) жилья»</t>
    </r>
  </si>
  <si>
    <t>03</t>
  </si>
  <si>
    <t>02</t>
  </si>
  <si>
    <t>01</t>
  </si>
  <si>
    <t>0</t>
  </si>
  <si>
    <t>1</t>
  </si>
  <si>
    <t>05</t>
  </si>
  <si>
    <t>04</t>
  </si>
  <si>
    <t>09</t>
  </si>
  <si>
    <t>S0690</t>
  </si>
  <si>
    <t>03 4 12 S0690</t>
  </si>
  <si>
    <t xml:space="preserve">03 4 12 00000 </t>
  </si>
  <si>
    <t>06</t>
  </si>
  <si>
    <t>08</t>
  </si>
  <si>
    <t>S0480</t>
  </si>
  <si>
    <t>03 4 12 S0480</t>
  </si>
  <si>
    <t>07</t>
  </si>
  <si>
    <t>03 2 21 L4970</t>
  </si>
  <si>
    <t>L4970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</si>
  <si>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«Предоставление социальной выплаты на приобретение (строительство) жилья молодым семьям» 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</si>
  <si>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 «Ремонт объектов МАУ «МЦ г.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</si>
  <si>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«Проведение противопожарных мероприятий в МАУ «МЦ г. Твери»</t>
    </r>
  </si>
  <si>
    <t>структурный элемент (муниципальный проект, комплекс процессных мероприятий)</t>
  </si>
  <si>
    <t xml:space="preserve">Единица измерения 
(по ОКЕИ)
</t>
  </si>
  <si>
    <t>задача муниципаль-ного проекта, комплекса процессных мероприятий</t>
  </si>
  <si>
    <t>Муниципальный проект «Поддержка молодых семей города Твери»,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</t>
  </si>
  <si>
    <t>Направление 1 «Развитие физической культуры и спорта в городе Твери»</t>
  </si>
  <si>
    <t>Направление 2 «Развитие молодежной политики в городе Твери»</t>
  </si>
  <si>
    <t>Задача «Создание условий для самореализации молодежи города Твери»</t>
  </si>
  <si>
    <t>Задача «Создание условий для улучшения жилищных условий молодых семей в городе Твери»</t>
  </si>
  <si>
    <t>тип 
струк-турно-го эле-мента</t>
  </si>
  <si>
    <t>направ-ление</t>
  </si>
  <si>
    <t>03 4 12 99999</t>
  </si>
  <si>
    <t>03 4 11 99999</t>
  </si>
  <si>
    <t>03 4 22 99999</t>
  </si>
  <si>
    <t>».</t>
  </si>
  <si>
    <t>Комплекс процессных мероприятий «Создание условий для привлечения граждан к систематическим занятиям физической культурой и спортом»</t>
  </si>
  <si>
    <t>Задача «Развитие инициативного бюджетирования в рамках реализации программы по поддержке местных инициатив»</t>
  </si>
  <si>
    <t>03 2 11 19012</t>
  </si>
  <si>
    <t>03 2 11 99012</t>
  </si>
  <si>
    <t>03 2 11 9N012</t>
  </si>
  <si>
    <t xml:space="preserve">Мероприятие 1.01 «Устройство ограждения территории СК «Мамулино», расположенного по адресу: город Тверь, улица Дружинная, дом 6» </t>
  </si>
  <si>
    <t xml:space="preserve">единиц </t>
  </si>
  <si>
    <t>9N012</t>
  </si>
  <si>
    <t>погонный метр</t>
  </si>
  <si>
    <t xml:space="preserve">Параметр 1 «Протяженность установленного ограждения на территории СК «Мамулино», расположенного по адресу: город Тверь, улица Дружинная, дом 6» </t>
  </si>
  <si>
    <t xml:space="preserve">Показатель 1 «Количество инициативных проектов учреждений дополнительного образования спортивной направленности» </t>
  </si>
  <si>
    <t>Муниципальный проект «Создание условий для развития инициативного бюджетирования на территории города Твери», реализуемый в рамках регионального проекта «Повышение уровня финансовой грамотности населения и формирование финансовой культуры, развитие инициативного бюджетирования на территории Тверской области», не входящего в состав национального проекта, государственной программы Российской Федерации и реализуемого в рамках собственных мероприятий (результатов) государственной программы Тверской области «Управление общественными финансами и совершенствование региональной налоговой политики»</t>
  </si>
  <si>
    <t>03 2 11 00000</t>
  </si>
  <si>
    <t>Приложение 4 к постановлению Администрации города Твери 
от  «6» марта 2026   №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</si>
</sst>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22"/>
      <name val="Times New Roman"/>
      <family val="1"/>
      <charset val="204"/>
    </font>
    <font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i/>
      <sz val="16"/>
      <color rgb="FFFF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1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164" fontId="13" fillId="0" borderId="3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 applyProtection="1">
      <alignment vertical="center" wrapText="1"/>
      <protection locked="0"/>
    </xf>
    <xf numFmtId="0" fontId="2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B89"/>
  <sheetViews>
    <sheetView tabSelected="1" zoomScale="44" zoomScaleNormal="44" zoomScalePageLayoutView="60" workbookViewId="0">
      <selection activeCell="Q1" sqref="Q1:X1"/>
    </sheetView>
  </sheetViews>
  <sheetFormatPr defaultColWidth="9.109375" defaultRowHeight="21" x14ac:dyDescent="0.4"/>
  <cols>
    <col min="1" max="1" width="4.44140625" style="15" customWidth="1"/>
    <col min="2" max="2" width="5" style="15" customWidth="1"/>
    <col min="3" max="4" width="8.88671875" style="15" customWidth="1"/>
    <col min="5" max="5" width="10.33203125" style="15" customWidth="1"/>
    <col min="6" max="6" width="10.44140625" style="15" customWidth="1"/>
    <col min="7" max="7" width="16.88671875" style="15" customWidth="1"/>
    <col min="8" max="9" width="5.6640625" style="15" customWidth="1"/>
    <col min="10" max="10" width="5.5546875" style="15" customWidth="1"/>
    <col min="11" max="11" width="6" style="15" customWidth="1"/>
    <col min="12" max="12" width="6.44140625" style="15" customWidth="1"/>
    <col min="13" max="13" width="6.33203125" style="15" customWidth="1"/>
    <col min="14" max="14" width="19.5546875" style="15" customWidth="1"/>
    <col min="15" max="15" width="6.88671875" style="15" customWidth="1"/>
    <col min="16" max="16" width="118.33203125" style="15" customWidth="1"/>
    <col min="17" max="17" width="16.88671875" style="42" customWidth="1"/>
    <col min="18" max="18" width="21.5546875" style="57" customWidth="1"/>
    <col min="19" max="19" width="13.5546875" style="15" customWidth="1"/>
    <col min="20" max="20" width="13.109375" style="15" customWidth="1"/>
    <col min="21" max="21" width="13.44140625" style="15" customWidth="1"/>
    <col min="22" max="23" width="14" style="15" customWidth="1"/>
    <col min="24" max="24" width="13" style="31" customWidth="1"/>
    <col min="25" max="25" width="21.33203125" style="66" customWidth="1"/>
    <col min="26" max="26" width="13.88671875" style="15" customWidth="1"/>
    <col min="27" max="27" width="14.5546875" style="15" bestFit="1" customWidth="1"/>
    <col min="28" max="28" width="22.6640625" style="15" customWidth="1"/>
    <col min="29" max="964" width="9.109375" style="15"/>
  </cols>
  <sheetData>
    <row r="1" spans="1:25" ht="67.5" customHeight="1" x14ac:dyDescent="0.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00" t="s">
        <v>126</v>
      </c>
      <c r="R1" s="100"/>
      <c r="S1" s="100"/>
      <c r="T1" s="100"/>
      <c r="U1" s="100"/>
      <c r="V1" s="100"/>
      <c r="W1" s="100"/>
      <c r="X1" s="100"/>
    </row>
    <row r="2" spans="1:25" ht="14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2" t="s">
        <v>71</v>
      </c>
      <c r="R2" s="103"/>
      <c r="S2" s="103"/>
      <c r="T2" s="103"/>
      <c r="U2" s="103"/>
      <c r="V2" s="103"/>
      <c r="W2" s="103"/>
      <c r="X2" s="103"/>
    </row>
    <row r="3" spans="1:25" s="19" customFormat="1" ht="27.75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6"/>
      <c r="Q3" s="40"/>
      <c r="R3" s="50"/>
      <c r="S3" s="14"/>
      <c r="T3" s="17"/>
      <c r="U3" s="17"/>
      <c r="V3" s="17"/>
      <c r="W3" s="17"/>
      <c r="X3" s="18"/>
      <c r="Y3" s="67"/>
    </row>
    <row r="4" spans="1:25" s="20" customFormat="1" ht="27.6" x14ac:dyDescent="0.4">
      <c r="A4" s="104" t="s">
        <v>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68"/>
    </row>
    <row r="5" spans="1:25" s="20" customFormat="1" ht="28.5" customHeight="1" x14ac:dyDescent="0.4">
      <c r="A5" s="105" t="s">
        <v>69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68"/>
    </row>
    <row r="6" spans="1:25" s="20" customFormat="1" ht="27.75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68"/>
    </row>
    <row r="7" spans="1:25" s="20" customFormat="1" ht="20.25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32"/>
      <c r="R7" s="51"/>
      <c r="S7" s="21"/>
      <c r="T7" s="21"/>
      <c r="U7" s="21"/>
      <c r="V7" s="21"/>
      <c r="W7" s="21"/>
      <c r="X7" s="21"/>
      <c r="Y7" s="68"/>
    </row>
    <row r="8" spans="1:25" s="20" customFormat="1" ht="44.25" customHeight="1" x14ac:dyDescent="0.4">
      <c r="A8" s="106" t="s">
        <v>21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68"/>
    </row>
    <row r="9" spans="1:25" s="20" customFormat="1" ht="18.7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/>
      <c r="N9" s="22"/>
      <c r="O9" s="22"/>
      <c r="P9" s="22"/>
      <c r="Q9" s="32"/>
      <c r="R9" s="52"/>
      <c r="S9" s="22"/>
      <c r="T9" s="22"/>
      <c r="U9" s="22"/>
      <c r="V9" s="22"/>
      <c r="W9" s="22"/>
      <c r="X9" s="22"/>
      <c r="Y9" s="68"/>
    </row>
    <row r="10" spans="1:25" s="19" customFormat="1" ht="27" customHeight="1" x14ac:dyDescent="0.5">
      <c r="A10" s="23"/>
      <c r="B10" s="100" t="s">
        <v>5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24"/>
      <c r="N10" s="24"/>
      <c r="O10" s="24"/>
      <c r="P10" s="24"/>
      <c r="Q10" s="32"/>
      <c r="R10" s="53"/>
      <c r="S10" s="24"/>
      <c r="T10" s="24"/>
      <c r="U10" s="24"/>
      <c r="V10" s="24"/>
      <c r="W10" s="24"/>
      <c r="X10" s="24"/>
      <c r="Y10" s="67"/>
    </row>
    <row r="11" spans="1:25" s="19" customFormat="1" ht="26.25" customHeight="1" x14ac:dyDescent="0.5">
      <c r="A11" s="23"/>
      <c r="B11" s="95" t="s">
        <v>70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67"/>
    </row>
    <row r="12" spans="1:25" s="19" customFormat="1" ht="31.5" customHeight="1" x14ac:dyDescent="0.5">
      <c r="A12" s="23"/>
      <c r="B12" s="95" t="s">
        <v>6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67"/>
    </row>
    <row r="13" spans="1:25" s="19" customFormat="1" ht="26.25" customHeight="1" x14ac:dyDescent="0.5">
      <c r="A13" s="23"/>
      <c r="B13" s="95" t="s">
        <v>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67"/>
    </row>
    <row r="14" spans="1:25" s="19" customFormat="1" ht="26.25" customHeight="1" x14ac:dyDescent="0.5">
      <c r="A14" s="23"/>
      <c r="B14" s="95" t="s">
        <v>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67"/>
    </row>
    <row r="15" spans="1:25" s="19" customFormat="1" ht="26.25" customHeight="1" x14ac:dyDescent="0.5">
      <c r="A15" s="23"/>
      <c r="B15" s="95" t="s">
        <v>9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67"/>
    </row>
    <row r="16" spans="1:25" s="19" customFormat="1" ht="26.25" customHeight="1" x14ac:dyDescent="0.5">
      <c r="A16" s="23"/>
      <c r="B16" s="95" t="s">
        <v>10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67"/>
    </row>
    <row r="17" spans="1:28" s="19" customFormat="1" ht="26.25" customHeight="1" x14ac:dyDescent="0.5">
      <c r="A17" s="23"/>
      <c r="B17" s="95" t="s">
        <v>11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67"/>
    </row>
    <row r="18" spans="1:28" s="19" customFormat="1" ht="26.25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41"/>
      <c r="R18" s="54"/>
      <c r="S18" s="25"/>
      <c r="T18" s="25"/>
      <c r="U18" s="25"/>
      <c r="V18" s="25"/>
      <c r="W18" s="25"/>
      <c r="X18" s="25"/>
      <c r="Y18" s="67"/>
    </row>
    <row r="19" spans="1:28" s="26" customFormat="1" ht="40.950000000000003" customHeight="1" x14ac:dyDescent="0.3">
      <c r="A19" s="97" t="s">
        <v>12</v>
      </c>
      <c r="B19" s="97"/>
      <c r="C19" s="97"/>
      <c r="D19" s="97"/>
      <c r="E19" s="97"/>
      <c r="F19" s="97"/>
      <c r="G19" s="97"/>
      <c r="H19" s="97"/>
      <c r="I19" s="97"/>
      <c r="J19" s="97"/>
      <c r="K19" s="98" t="s">
        <v>13</v>
      </c>
      <c r="L19" s="98"/>
      <c r="M19" s="98"/>
      <c r="N19" s="98"/>
      <c r="O19" s="98" t="s">
        <v>14</v>
      </c>
      <c r="P19" s="98" t="s">
        <v>15</v>
      </c>
      <c r="Q19" s="98" t="s">
        <v>100</v>
      </c>
      <c r="R19" s="99" t="s">
        <v>48</v>
      </c>
      <c r="S19" s="98" t="s">
        <v>16</v>
      </c>
      <c r="T19" s="98"/>
      <c r="U19" s="98"/>
      <c r="V19" s="98"/>
      <c r="W19" s="98"/>
      <c r="X19" s="98"/>
      <c r="Y19" s="60"/>
    </row>
    <row r="20" spans="1:28" s="26" customFormat="1" ht="50.4" customHeight="1" x14ac:dyDescent="0.3">
      <c r="A20" s="98" t="s">
        <v>17</v>
      </c>
      <c r="B20" s="98"/>
      <c r="C20" s="98" t="s">
        <v>108</v>
      </c>
      <c r="D20" s="98" t="s">
        <v>107</v>
      </c>
      <c r="E20" s="98" t="s">
        <v>99</v>
      </c>
      <c r="F20" s="98"/>
      <c r="G20" s="98" t="s">
        <v>101</v>
      </c>
      <c r="H20" s="98" t="s">
        <v>18</v>
      </c>
      <c r="I20" s="98"/>
      <c r="J20" s="98"/>
      <c r="K20" s="98" t="s">
        <v>19</v>
      </c>
      <c r="L20" s="98"/>
      <c r="M20" s="98"/>
      <c r="N20" s="98" t="s">
        <v>20</v>
      </c>
      <c r="O20" s="98"/>
      <c r="P20" s="98"/>
      <c r="Q20" s="98"/>
      <c r="R20" s="99"/>
      <c r="S20" s="98"/>
      <c r="T20" s="98"/>
      <c r="U20" s="98"/>
      <c r="V20" s="98"/>
      <c r="W20" s="98"/>
      <c r="X20" s="98"/>
      <c r="Y20" s="60"/>
    </row>
    <row r="21" spans="1:28" s="26" customFormat="1" ht="122.25" customHeight="1" x14ac:dyDescent="0.3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9"/>
      <c r="S21" s="74">
        <v>2026</v>
      </c>
      <c r="T21" s="74">
        <v>2027</v>
      </c>
      <c r="U21" s="74">
        <v>2028</v>
      </c>
      <c r="V21" s="74">
        <v>2029</v>
      </c>
      <c r="W21" s="74">
        <v>2030</v>
      </c>
      <c r="X21" s="74">
        <v>2031</v>
      </c>
      <c r="Y21" s="60"/>
    </row>
    <row r="22" spans="1:28" s="28" customFormat="1" ht="24.45" customHeight="1" x14ac:dyDescent="0.3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7">
        <v>8</v>
      </c>
      <c r="I22" s="27">
        <v>9</v>
      </c>
      <c r="J22" s="27">
        <v>10</v>
      </c>
      <c r="K22" s="27">
        <v>11</v>
      </c>
      <c r="L22" s="27">
        <v>12</v>
      </c>
      <c r="M22" s="27">
        <v>13</v>
      </c>
      <c r="N22" s="27">
        <v>14</v>
      </c>
      <c r="O22" s="27">
        <v>15</v>
      </c>
      <c r="P22" s="27">
        <v>16</v>
      </c>
      <c r="Q22" s="33">
        <v>17</v>
      </c>
      <c r="R22" s="55">
        <v>18</v>
      </c>
      <c r="S22" s="27">
        <v>19</v>
      </c>
      <c r="T22" s="27">
        <v>20</v>
      </c>
      <c r="U22" s="27">
        <v>21</v>
      </c>
      <c r="V22" s="27">
        <v>22</v>
      </c>
      <c r="W22" s="27">
        <v>23</v>
      </c>
      <c r="X22" s="27">
        <v>24</v>
      </c>
      <c r="Y22" s="69"/>
    </row>
    <row r="23" spans="1:28" s="26" customFormat="1" ht="33.75" customHeight="1" x14ac:dyDescent="0.3">
      <c r="A23" s="29">
        <v>0</v>
      </c>
      <c r="B23" s="29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80" t="s">
        <v>0</v>
      </c>
      <c r="Q23" s="84" t="s">
        <v>1</v>
      </c>
      <c r="R23" s="83">
        <f t="shared" ref="R23:X23" si="0">R29+R65</f>
        <v>134602</v>
      </c>
      <c r="S23" s="83">
        <f t="shared" si="0"/>
        <v>143695.6</v>
      </c>
      <c r="T23" s="83">
        <f t="shared" si="0"/>
        <v>131615.70000000001</v>
      </c>
      <c r="U23" s="83">
        <f t="shared" si="0"/>
        <v>124891.1</v>
      </c>
      <c r="V23" s="83">
        <f t="shared" si="0"/>
        <v>129876.1</v>
      </c>
      <c r="W23" s="83">
        <f t="shared" si="0"/>
        <v>135060.5</v>
      </c>
      <c r="X23" s="83">
        <f t="shared" si="0"/>
        <v>140452.29999999999</v>
      </c>
      <c r="Y23" s="75"/>
      <c r="AA23" s="79"/>
      <c r="AB23" s="79"/>
    </row>
    <row r="24" spans="1:28" s="26" customFormat="1" ht="41.2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5" t="s">
        <v>22</v>
      </c>
      <c r="Q24" s="6"/>
      <c r="R24" s="56"/>
      <c r="S24" s="1"/>
      <c r="T24" s="1"/>
      <c r="U24" s="1"/>
      <c r="V24" s="1"/>
      <c r="W24" s="46"/>
      <c r="X24" s="47"/>
      <c r="Y24" s="60"/>
      <c r="AB24" s="79"/>
    </row>
    <row r="25" spans="1:28" s="26" customFormat="1" ht="42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8" t="s">
        <v>53</v>
      </c>
      <c r="Q25" s="2" t="s">
        <v>3</v>
      </c>
      <c r="R25" s="12">
        <v>56</v>
      </c>
      <c r="S25" s="8">
        <v>57</v>
      </c>
      <c r="T25" s="8">
        <v>61.5</v>
      </c>
      <c r="U25" s="8">
        <v>64</v>
      </c>
      <c r="V25" s="8">
        <v>67</v>
      </c>
      <c r="W25" s="8">
        <v>70</v>
      </c>
      <c r="X25" s="12">
        <v>71</v>
      </c>
      <c r="Y25" s="60"/>
    </row>
    <row r="26" spans="1:28" s="26" customFormat="1" ht="42" customHeigh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58" t="s">
        <v>54</v>
      </c>
      <c r="Q26" s="2" t="s">
        <v>3</v>
      </c>
      <c r="R26" s="12">
        <v>64</v>
      </c>
      <c r="S26" s="8">
        <v>66</v>
      </c>
      <c r="T26" s="8">
        <v>68</v>
      </c>
      <c r="U26" s="8">
        <v>68.5</v>
      </c>
      <c r="V26" s="8">
        <v>71</v>
      </c>
      <c r="W26" s="8">
        <v>74</v>
      </c>
      <c r="X26" s="8">
        <v>74.5</v>
      </c>
      <c r="Y26" s="60"/>
    </row>
    <row r="27" spans="1:28" s="26" customFormat="1" ht="37.5" customHeight="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5" t="s">
        <v>50</v>
      </c>
      <c r="Q27" s="2"/>
      <c r="R27" s="13"/>
      <c r="S27" s="7"/>
      <c r="T27" s="7"/>
      <c r="U27" s="7"/>
      <c r="V27" s="7"/>
      <c r="W27" s="46"/>
      <c r="X27" s="48"/>
      <c r="Y27" s="60"/>
    </row>
    <row r="28" spans="1:28" s="26" customFormat="1" ht="40.5" customHeight="1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 t="s">
        <v>55</v>
      </c>
      <c r="Q28" s="2" t="s">
        <v>60</v>
      </c>
      <c r="R28" s="12" t="s">
        <v>52</v>
      </c>
      <c r="S28" s="8">
        <v>69.5</v>
      </c>
      <c r="T28" s="8">
        <v>69.5</v>
      </c>
      <c r="U28" s="8">
        <v>69.5</v>
      </c>
      <c r="V28" s="8">
        <v>69.5</v>
      </c>
      <c r="W28" s="46">
        <v>69.5</v>
      </c>
      <c r="X28" s="48">
        <v>69.5</v>
      </c>
      <c r="Y28" s="60"/>
    </row>
    <row r="29" spans="1:28" s="26" customFormat="1" ht="36.75" customHeight="1" x14ac:dyDescent="0.3">
      <c r="A29" s="29">
        <v>0</v>
      </c>
      <c r="B29" s="29">
        <v>3</v>
      </c>
      <c r="C29" s="29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1" t="s">
        <v>103</v>
      </c>
      <c r="Q29" s="92" t="s">
        <v>1</v>
      </c>
      <c r="R29" s="93">
        <f>R39+R49</f>
        <v>100503.7</v>
      </c>
      <c r="S29" s="93">
        <f>S39+S49+S30</f>
        <v>100366.8</v>
      </c>
      <c r="T29" s="93">
        <f t="shared" ref="T29:X29" si="1">T39+T49</f>
        <v>101858.3</v>
      </c>
      <c r="U29" s="93">
        <f t="shared" si="1"/>
        <v>96091.1</v>
      </c>
      <c r="V29" s="93">
        <f t="shared" si="1"/>
        <v>99718.7</v>
      </c>
      <c r="W29" s="93">
        <f t="shared" si="1"/>
        <v>103644.8</v>
      </c>
      <c r="X29" s="93">
        <f t="shared" si="1"/>
        <v>107688</v>
      </c>
      <c r="Y29" s="75"/>
    </row>
    <row r="30" spans="1:28" s="26" customFormat="1" ht="147.75" customHeight="1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1" t="s">
        <v>124</v>
      </c>
      <c r="Q30" s="92" t="s">
        <v>1</v>
      </c>
      <c r="R30" s="93" t="s">
        <v>52</v>
      </c>
      <c r="S30" s="93">
        <f>S31</f>
        <v>1826.6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75"/>
    </row>
    <row r="31" spans="1:28" s="26" customFormat="1" ht="43.5" customHeight="1" x14ac:dyDescent="0.3">
      <c r="A31" s="29">
        <v>0</v>
      </c>
      <c r="B31" s="29">
        <v>3</v>
      </c>
      <c r="C31" s="29">
        <v>1</v>
      </c>
      <c r="D31" s="29">
        <v>2</v>
      </c>
      <c r="E31" s="29">
        <v>1</v>
      </c>
      <c r="F31" s="29">
        <v>1</v>
      </c>
      <c r="G31" s="29"/>
      <c r="H31" s="29"/>
      <c r="I31" s="29"/>
      <c r="J31" s="29"/>
      <c r="K31" s="29"/>
      <c r="L31" s="29"/>
      <c r="M31" s="29"/>
      <c r="N31" s="29" t="s">
        <v>125</v>
      </c>
      <c r="O31" s="29"/>
      <c r="P31" s="91" t="s">
        <v>114</v>
      </c>
      <c r="Q31" s="92" t="s">
        <v>1</v>
      </c>
      <c r="R31" s="93" t="s">
        <v>52</v>
      </c>
      <c r="S31" s="93">
        <f>S34+S35+S36</f>
        <v>1826.6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75"/>
    </row>
    <row r="32" spans="1:28" s="26" customFormat="1" ht="38.25" customHeight="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58" t="s">
        <v>123</v>
      </c>
      <c r="Q32" s="5" t="s">
        <v>119</v>
      </c>
      <c r="R32" s="45" t="s">
        <v>52</v>
      </c>
      <c r="S32" s="45">
        <v>1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75"/>
    </row>
    <row r="33" spans="1:25" s="26" customFormat="1" ht="24.75" customHeight="1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10" t="s">
        <v>118</v>
      </c>
      <c r="Q33" s="107" t="s">
        <v>1</v>
      </c>
      <c r="R33" s="45" t="s">
        <v>52</v>
      </c>
      <c r="S33" s="12">
        <f>S34+S35+S36</f>
        <v>1826.6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75"/>
    </row>
    <row r="34" spans="1:25" s="26" customFormat="1" ht="26.25" customHeight="1" x14ac:dyDescent="0.3">
      <c r="A34" s="29">
        <v>0</v>
      </c>
      <c r="B34" s="29">
        <v>3</v>
      </c>
      <c r="C34" s="29">
        <v>1</v>
      </c>
      <c r="D34" s="29">
        <v>2</v>
      </c>
      <c r="E34" s="29">
        <v>1</v>
      </c>
      <c r="F34" s="29">
        <v>1</v>
      </c>
      <c r="G34" s="29">
        <v>19012</v>
      </c>
      <c r="H34" s="72" t="s">
        <v>78</v>
      </c>
      <c r="I34" s="72" t="s">
        <v>80</v>
      </c>
      <c r="J34" s="72" t="s">
        <v>79</v>
      </c>
      <c r="K34" s="29">
        <v>0</v>
      </c>
      <c r="L34" s="29">
        <v>1</v>
      </c>
      <c r="M34" s="29">
        <v>0</v>
      </c>
      <c r="N34" s="29" t="s">
        <v>115</v>
      </c>
      <c r="O34" s="29"/>
      <c r="P34" s="111"/>
      <c r="Q34" s="108"/>
      <c r="R34" s="12" t="s">
        <v>52</v>
      </c>
      <c r="S34" s="12">
        <v>1375.7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75"/>
    </row>
    <row r="35" spans="1:25" s="26" customFormat="1" ht="24.75" customHeight="1" x14ac:dyDescent="0.3">
      <c r="A35" s="29">
        <v>0</v>
      </c>
      <c r="B35" s="29">
        <v>3</v>
      </c>
      <c r="C35" s="29">
        <v>1</v>
      </c>
      <c r="D35" s="29">
        <v>2</v>
      </c>
      <c r="E35" s="29">
        <v>1</v>
      </c>
      <c r="F35" s="29">
        <v>1</v>
      </c>
      <c r="G35" s="29">
        <v>99012</v>
      </c>
      <c r="H35" s="72" t="s">
        <v>78</v>
      </c>
      <c r="I35" s="72" t="s">
        <v>80</v>
      </c>
      <c r="J35" s="72" t="s">
        <v>79</v>
      </c>
      <c r="K35" s="29">
        <v>0</v>
      </c>
      <c r="L35" s="29">
        <v>1</v>
      </c>
      <c r="M35" s="29">
        <v>0</v>
      </c>
      <c r="N35" s="29" t="s">
        <v>116</v>
      </c>
      <c r="O35" s="29"/>
      <c r="P35" s="111"/>
      <c r="Q35" s="108"/>
      <c r="R35" s="12" t="s">
        <v>52</v>
      </c>
      <c r="S35" s="12">
        <v>71.8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75"/>
    </row>
    <row r="36" spans="1:25" s="26" customFormat="1" ht="24.75" customHeight="1" x14ac:dyDescent="0.3">
      <c r="A36" s="29">
        <v>0</v>
      </c>
      <c r="B36" s="29">
        <v>3</v>
      </c>
      <c r="C36" s="29">
        <v>1</v>
      </c>
      <c r="D36" s="29">
        <v>2</v>
      </c>
      <c r="E36" s="29">
        <v>1</v>
      </c>
      <c r="F36" s="29">
        <v>1</v>
      </c>
      <c r="G36" s="29" t="s">
        <v>120</v>
      </c>
      <c r="H36" s="72" t="s">
        <v>78</v>
      </c>
      <c r="I36" s="72" t="s">
        <v>80</v>
      </c>
      <c r="J36" s="72" t="s">
        <v>79</v>
      </c>
      <c r="K36" s="29">
        <v>0</v>
      </c>
      <c r="L36" s="29">
        <v>1</v>
      </c>
      <c r="M36" s="29">
        <v>0</v>
      </c>
      <c r="N36" s="29" t="s">
        <v>117</v>
      </c>
      <c r="O36" s="29"/>
      <c r="P36" s="112"/>
      <c r="Q36" s="109"/>
      <c r="R36" s="12" t="s">
        <v>52</v>
      </c>
      <c r="S36" s="12">
        <v>379.1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75"/>
    </row>
    <row r="37" spans="1:25" s="26" customFormat="1" ht="39" customHeigh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58" t="s">
        <v>122</v>
      </c>
      <c r="Q37" s="5" t="s">
        <v>121</v>
      </c>
      <c r="R37" s="12" t="s">
        <v>52</v>
      </c>
      <c r="S37" s="45">
        <v>257.39999999999998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75"/>
    </row>
    <row r="38" spans="1:25" s="26" customFormat="1" ht="42.75" customHeight="1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80" t="s">
        <v>113</v>
      </c>
      <c r="Q38" s="81" t="s">
        <v>1</v>
      </c>
      <c r="R38" s="82">
        <f>R39+R49</f>
        <v>100503.7</v>
      </c>
      <c r="S38" s="82">
        <f t="shared" ref="S38:X38" si="2">S39+S49</f>
        <v>98540.2</v>
      </c>
      <c r="T38" s="82">
        <f t="shared" si="2"/>
        <v>101858.3</v>
      </c>
      <c r="U38" s="82">
        <f t="shared" si="2"/>
        <v>96091.1</v>
      </c>
      <c r="V38" s="82">
        <f t="shared" si="2"/>
        <v>99718.7</v>
      </c>
      <c r="W38" s="82">
        <f t="shared" si="2"/>
        <v>103644.8</v>
      </c>
      <c r="X38" s="82">
        <f t="shared" si="2"/>
        <v>107688</v>
      </c>
      <c r="Y38" s="75"/>
    </row>
    <row r="39" spans="1:25" s="26" customFormat="1" ht="30.75" customHeight="1" x14ac:dyDescent="0.3">
      <c r="A39" s="29">
        <v>0</v>
      </c>
      <c r="B39" s="29">
        <v>3</v>
      </c>
      <c r="C39" s="29">
        <v>1</v>
      </c>
      <c r="D39" s="29">
        <v>4</v>
      </c>
      <c r="E39" s="29">
        <v>1</v>
      </c>
      <c r="F39" s="29">
        <v>1</v>
      </c>
      <c r="G39" s="29"/>
      <c r="H39" s="29"/>
      <c r="I39" s="29"/>
      <c r="J39" s="29"/>
      <c r="K39" s="29">
        <v>0</v>
      </c>
      <c r="L39" s="29">
        <v>1</v>
      </c>
      <c r="M39" s="29">
        <v>0</v>
      </c>
      <c r="N39" s="29" t="s">
        <v>110</v>
      </c>
      <c r="O39" s="29"/>
      <c r="P39" s="80" t="s">
        <v>51</v>
      </c>
      <c r="Q39" s="81" t="s">
        <v>1</v>
      </c>
      <c r="R39" s="83">
        <f>R44+R46</f>
        <v>5030</v>
      </c>
      <c r="S39" s="83">
        <f t="shared" ref="S39:X39" si="3">S44+S46</f>
        <v>4500</v>
      </c>
      <c r="T39" s="83">
        <f t="shared" si="3"/>
        <v>5000</v>
      </c>
      <c r="U39" s="83">
        <f t="shared" si="3"/>
        <v>4500</v>
      </c>
      <c r="V39" s="83">
        <f>V44+V46</f>
        <v>5100</v>
      </c>
      <c r="W39" s="83">
        <f>W44+W46</f>
        <v>5700</v>
      </c>
      <c r="X39" s="83">
        <f t="shared" si="3"/>
        <v>6100</v>
      </c>
      <c r="Y39" s="75"/>
    </row>
    <row r="40" spans="1:25" s="26" customFormat="1" ht="44.25" customHeight="1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38" t="s">
        <v>72</v>
      </c>
      <c r="Q40" s="3" t="s">
        <v>3</v>
      </c>
      <c r="R40" s="5">
        <v>83.2</v>
      </c>
      <c r="S40" s="11">
        <v>83.6</v>
      </c>
      <c r="T40" s="11">
        <v>84.8</v>
      </c>
      <c r="U40" s="11">
        <v>86.6</v>
      </c>
      <c r="V40" s="11">
        <v>88.1</v>
      </c>
      <c r="W40" s="11">
        <v>90</v>
      </c>
      <c r="X40" s="11">
        <v>91</v>
      </c>
      <c r="Y40" s="60"/>
    </row>
    <row r="41" spans="1:25" s="26" customFormat="1" ht="44.25" customHeight="1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58" t="s">
        <v>56</v>
      </c>
      <c r="Q41" s="3" t="s">
        <v>3</v>
      </c>
      <c r="R41" s="5">
        <v>38.799999999999997</v>
      </c>
      <c r="S41" s="11">
        <v>41</v>
      </c>
      <c r="T41" s="11">
        <v>44.2</v>
      </c>
      <c r="U41" s="11">
        <v>46.4</v>
      </c>
      <c r="V41" s="11">
        <v>48.6</v>
      </c>
      <c r="W41" s="11">
        <v>50.8</v>
      </c>
      <c r="X41" s="11">
        <v>53</v>
      </c>
      <c r="Y41" s="60"/>
    </row>
    <row r="42" spans="1:25" s="26" customFormat="1" ht="45.75" customHeight="1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38" t="s">
        <v>57</v>
      </c>
      <c r="Q42" s="2" t="s">
        <v>3</v>
      </c>
      <c r="R42" s="5">
        <v>13.5</v>
      </c>
      <c r="S42" s="11">
        <v>14.8</v>
      </c>
      <c r="T42" s="11">
        <v>17.600000000000001</v>
      </c>
      <c r="U42" s="11">
        <v>20.399999999999999</v>
      </c>
      <c r="V42" s="11">
        <v>22.6</v>
      </c>
      <c r="W42" s="11">
        <v>25.4</v>
      </c>
      <c r="X42" s="11">
        <v>27.6</v>
      </c>
      <c r="Y42" s="60"/>
    </row>
    <row r="43" spans="1:25" s="26" customFormat="1" ht="53.25" customHeight="1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58" t="s">
        <v>58</v>
      </c>
      <c r="Q43" s="2" t="s">
        <v>3</v>
      </c>
      <c r="R43" s="5">
        <v>18</v>
      </c>
      <c r="S43" s="11">
        <v>19</v>
      </c>
      <c r="T43" s="11">
        <v>19.5</v>
      </c>
      <c r="U43" s="11">
        <v>20</v>
      </c>
      <c r="V43" s="11">
        <v>20.5</v>
      </c>
      <c r="W43" s="11">
        <v>21</v>
      </c>
      <c r="X43" s="11">
        <v>21.5</v>
      </c>
      <c r="Y43" s="60"/>
    </row>
    <row r="44" spans="1:25" s="26" customFormat="1" ht="41.25" customHeight="1" x14ac:dyDescent="0.3">
      <c r="A44" s="29">
        <v>0</v>
      </c>
      <c r="B44" s="29">
        <v>3</v>
      </c>
      <c r="C44" s="29">
        <v>1</v>
      </c>
      <c r="D44" s="29">
        <v>4</v>
      </c>
      <c r="E44" s="29">
        <v>1</v>
      </c>
      <c r="F44" s="29">
        <v>1</v>
      </c>
      <c r="G44" s="29">
        <v>99999</v>
      </c>
      <c r="H44" s="72" t="s">
        <v>78</v>
      </c>
      <c r="I44" s="72" t="s">
        <v>80</v>
      </c>
      <c r="J44" s="72" t="s">
        <v>80</v>
      </c>
      <c r="K44" s="72" t="s">
        <v>81</v>
      </c>
      <c r="L44" s="72" t="s">
        <v>82</v>
      </c>
      <c r="M44" s="72" t="s">
        <v>81</v>
      </c>
      <c r="N44" s="29" t="s">
        <v>110</v>
      </c>
      <c r="O44" s="72"/>
      <c r="P44" s="34" t="s">
        <v>23</v>
      </c>
      <c r="Q44" s="2" t="s">
        <v>1</v>
      </c>
      <c r="R44" s="11">
        <v>5000</v>
      </c>
      <c r="S44" s="9">
        <v>4500</v>
      </c>
      <c r="T44" s="9">
        <v>5000</v>
      </c>
      <c r="U44" s="9">
        <v>4500</v>
      </c>
      <c r="V44" s="9">
        <v>5000</v>
      </c>
      <c r="W44" s="9">
        <v>5500</v>
      </c>
      <c r="X44" s="9">
        <v>6000</v>
      </c>
      <c r="Y44" s="60"/>
    </row>
    <row r="45" spans="1:25" s="26" customFormat="1" ht="30" customHeight="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4" t="s">
        <v>24</v>
      </c>
      <c r="Q45" s="3" t="s">
        <v>2</v>
      </c>
      <c r="R45" s="5">
        <v>120</v>
      </c>
      <c r="S45" s="5">
        <v>118</v>
      </c>
      <c r="T45" s="5">
        <v>120</v>
      </c>
      <c r="U45" s="5">
        <v>118</v>
      </c>
      <c r="V45" s="5">
        <v>120</v>
      </c>
      <c r="W45" s="5">
        <v>125</v>
      </c>
      <c r="X45" s="5">
        <v>130</v>
      </c>
      <c r="Y45" s="60"/>
    </row>
    <row r="46" spans="1:25" s="26" customFormat="1" ht="59.25" customHeight="1" x14ac:dyDescent="0.3">
      <c r="A46" s="29">
        <v>0</v>
      </c>
      <c r="B46" s="29">
        <v>3</v>
      </c>
      <c r="C46" s="29">
        <v>1</v>
      </c>
      <c r="D46" s="29">
        <v>4</v>
      </c>
      <c r="E46" s="29">
        <v>1</v>
      </c>
      <c r="F46" s="29">
        <v>1</v>
      </c>
      <c r="G46" s="29">
        <v>99999</v>
      </c>
      <c r="H46" s="72" t="s">
        <v>78</v>
      </c>
      <c r="I46" s="72" t="s">
        <v>80</v>
      </c>
      <c r="J46" s="72" t="s">
        <v>78</v>
      </c>
      <c r="K46" s="72" t="s">
        <v>81</v>
      </c>
      <c r="L46" s="72" t="s">
        <v>82</v>
      </c>
      <c r="M46" s="72" t="s">
        <v>81</v>
      </c>
      <c r="N46" s="29" t="s">
        <v>110</v>
      </c>
      <c r="O46" s="29"/>
      <c r="P46" s="34" t="s">
        <v>63</v>
      </c>
      <c r="Q46" s="2" t="s">
        <v>1</v>
      </c>
      <c r="R46" s="11">
        <v>30</v>
      </c>
      <c r="S46" s="11">
        <v>0</v>
      </c>
      <c r="T46" s="11">
        <v>0</v>
      </c>
      <c r="U46" s="11">
        <v>0</v>
      </c>
      <c r="V46" s="11">
        <v>100</v>
      </c>
      <c r="W46" s="46">
        <v>200</v>
      </c>
      <c r="X46" s="46">
        <v>100</v>
      </c>
      <c r="Y46" s="60"/>
    </row>
    <row r="47" spans="1:25" s="26" customFormat="1" ht="29.25" customHeigh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7" t="s">
        <v>25</v>
      </c>
      <c r="Q47" s="6" t="s">
        <v>2</v>
      </c>
      <c r="R47" s="45">
        <v>0</v>
      </c>
      <c r="S47" s="49">
        <v>0</v>
      </c>
      <c r="T47" s="49">
        <v>0</v>
      </c>
      <c r="U47" s="49">
        <v>0</v>
      </c>
      <c r="V47" s="49">
        <v>1</v>
      </c>
      <c r="W47" s="49">
        <v>2</v>
      </c>
      <c r="X47" s="49">
        <v>0</v>
      </c>
      <c r="Y47" s="60"/>
    </row>
    <row r="48" spans="1:25" s="26" customFormat="1" ht="40.5" customHeight="1" x14ac:dyDescent="0.3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8" t="s">
        <v>65</v>
      </c>
      <c r="Q48" s="5" t="s">
        <v>2</v>
      </c>
      <c r="R48" s="45">
        <v>1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1</v>
      </c>
      <c r="Y48" s="60"/>
    </row>
    <row r="49" spans="1:25" s="26" customFormat="1" ht="45" customHeight="1" x14ac:dyDescent="0.3">
      <c r="A49" s="29">
        <v>0</v>
      </c>
      <c r="B49" s="29">
        <v>3</v>
      </c>
      <c r="C49" s="29">
        <v>1</v>
      </c>
      <c r="D49" s="29">
        <v>4</v>
      </c>
      <c r="E49" s="29">
        <v>1</v>
      </c>
      <c r="F49" s="29">
        <v>2</v>
      </c>
      <c r="G49" s="29">
        <v>99999</v>
      </c>
      <c r="H49" s="72"/>
      <c r="I49" s="72"/>
      <c r="J49" s="72"/>
      <c r="K49" s="72" t="s">
        <v>81</v>
      </c>
      <c r="L49" s="72" t="s">
        <v>82</v>
      </c>
      <c r="M49" s="72" t="s">
        <v>81</v>
      </c>
      <c r="N49" s="29" t="s">
        <v>88</v>
      </c>
      <c r="O49" s="29"/>
      <c r="P49" s="80" t="s">
        <v>64</v>
      </c>
      <c r="Q49" s="85" t="s">
        <v>1</v>
      </c>
      <c r="R49" s="82">
        <f>R51+R54+R57+R59+R61+R63</f>
        <v>95473.7</v>
      </c>
      <c r="S49" s="82">
        <f t="shared" ref="S49:X49" si="4">S51+S54+S57+S59+S61+S63</f>
        <v>94040.2</v>
      </c>
      <c r="T49" s="82">
        <f t="shared" si="4"/>
        <v>96858.3</v>
      </c>
      <c r="U49" s="82">
        <f t="shared" si="4"/>
        <v>91591.1</v>
      </c>
      <c r="V49" s="82">
        <f t="shared" si="4"/>
        <v>94618.7</v>
      </c>
      <c r="W49" s="82">
        <f t="shared" si="4"/>
        <v>97944.8</v>
      </c>
      <c r="X49" s="82">
        <f t="shared" si="4"/>
        <v>101588</v>
      </c>
      <c r="Y49" s="75"/>
    </row>
    <row r="50" spans="1:25" s="26" customFormat="1" ht="43.5" customHeigh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7" t="s">
        <v>26</v>
      </c>
      <c r="Q50" s="5" t="s">
        <v>30</v>
      </c>
      <c r="R50" s="13">
        <v>2710</v>
      </c>
      <c r="S50" s="7">
        <v>2710</v>
      </c>
      <c r="T50" s="7">
        <v>2710</v>
      </c>
      <c r="U50" s="7">
        <v>2710</v>
      </c>
      <c r="V50" s="7">
        <v>2710</v>
      </c>
      <c r="W50" s="7">
        <v>2710</v>
      </c>
      <c r="X50" s="7">
        <v>2710</v>
      </c>
      <c r="Y50" s="60"/>
    </row>
    <row r="51" spans="1:25" s="26" customFormat="1" ht="41.25" customHeight="1" x14ac:dyDescent="0.3">
      <c r="A51" s="29">
        <v>0</v>
      </c>
      <c r="B51" s="29">
        <v>3</v>
      </c>
      <c r="C51" s="29">
        <v>1</v>
      </c>
      <c r="D51" s="29">
        <v>4</v>
      </c>
      <c r="E51" s="29">
        <v>1</v>
      </c>
      <c r="F51" s="29">
        <v>2</v>
      </c>
      <c r="G51" s="29">
        <v>99999</v>
      </c>
      <c r="H51" s="72" t="s">
        <v>78</v>
      </c>
      <c r="I51" s="72" t="s">
        <v>80</v>
      </c>
      <c r="J51" s="72" t="s">
        <v>84</v>
      </c>
      <c r="K51" s="72" t="s">
        <v>81</v>
      </c>
      <c r="L51" s="72" t="s">
        <v>82</v>
      </c>
      <c r="M51" s="72" t="s">
        <v>81</v>
      </c>
      <c r="N51" s="29" t="s">
        <v>109</v>
      </c>
      <c r="O51" s="29"/>
      <c r="P51" s="37" t="s">
        <v>27</v>
      </c>
      <c r="Q51" s="6" t="s">
        <v>1</v>
      </c>
      <c r="R51" s="11">
        <v>76362.5</v>
      </c>
      <c r="S51" s="11">
        <v>80519.399999999994</v>
      </c>
      <c r="T51" s="11">
        <v>84537.5</v>
      </c>
      <c r="U51" s="11">
        <v>79270.3</v>
      </c>
      <c r="V51" s="11">
        <v>81797.899999999994</v>
      </c>
      <c r="W51" s="11">
        <v>85084.6</v>
      </c>
      <c r="X51" s="11">
        <v>88502.8</v>
      </c>
      <c r="Y51" s="75"/>
    </row>
    <row r="52" spans="1:25" s="26" customFormat="1" ht="32.25" customHeight="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8" t="s">
        <v>28</v>
      </c>
      <c r="Q52" s="5" t="s">
        <v>3</v>
      </c>
      <c r="R52" s="11">
        <v>57.5</v>
      </c>
      <c r="S52" s="11">
        <v>57.7</v>
      </c>
      <c r="T52" s="11">
        <v>57.9</v>
      </c>
      <c r="U52" s="11">
        <v>58.1</v>
      </c>
      <c r="V52" s="11">
        <v>58.3</v>
      </c>
      <c r="W52" s="11">
        <v>58.5</v>
      </c>
      <c r="X52" s="11">
        <v>58.7</v>
      </c>
      <c r="Y52" s="60"/>
    </row>
    <row r="53" spans="1:25" s="26" customFormat="1" ht="37.5" customHeight="1" x14ac:dyDescent="0.3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8" t="s">
        <v>29</v>
      </c>
      <c r="Q53" s="5" t="s">
        <v>30</v>
      </c>
      <c r="R53" s="10">
        <v>110</v>
      </c>
      <c r="S53" s="10">
        <v>110</v>
      </c>
      <c r="T53" s="10">
        <v>110</v>
      </c>
      <c r="U53" s="10">
        <v>110</v>
      </c>
      <c r="V53" s="10">
        <v>110</v>
      </c>
      <c r="W53" s="10">
        <v>110</v>
      </c>
      <c r="X53" s="10">
        <v>110</v>
      </c>
      <c r="Y53" s="60"/>
    </row>
    <row r="54" spans="1:25" s="26" customFormat="1" ht="42.75" customHeight="1" x14ac:dyDescent="0.3">
      <c r="A54" s="29">
        <v>0</v>
      </c>
      <c r="B54" s="29">
        <v>3</v>
      </c>
      <c r="C54" s="29">
        <v>1</v>
      </c>
      <c r="D54" s="29">
        <v>4</v>
      </c>
      <c r="E54" s="29">
        <v>1</v>
      </c>
      <c r="F54" s="29">
        <v>2</v>
      </c>
      <c r="G54" s="29">
        <v>99999</v>
      </c>
      <c r="H54" s="72" t="s">
        <v>78</v>
      </c>
      <c r="I54" s="72" t="s">
        <v>80</v>
      </c>
      <c r="J54" s="72" t="s">
        <v>83</v>
      </c>
      <c r="K54" s="72" t="s">
        <v>81</v>
      </c>
      <c r="L54" s="72" t="s">
        <v>82</v>
      </c>
      <c r="M54" s="72" t="s">
        <v>81</v>
      </c>
      <c r="N54" s="29" t="s">
        <v>109</v>
      </c>
      <c r="O54" s="29"/>
      <c r="P54" s="61" t="s">
        <v>73</v>
      </c>
      <c r="Q54" s="4" t="s">
        <v>1</v>
      </c>
      <c r="R54" s="12">
        <v>4335.3</v>
      </c>
      <c r="S54" s="8">
        <v>4737.7</v>
      </c>
      <c r="T54" s="8">
        <v>4737.7</v>
      </c>
      <c r="U54" s="8">
        <v>4737.7</v>
      </c>
      <c r="V54" s="8">
        <v>4737.7</v>
      </c>
      <c r="W54" s="8">
        <v>4737.7</v>
      </c>
      <c r="X54" s="8">
        <v>4737.7</v>
      </c>
      <c r="Y54" s="75"/>
    </row>
    <row r="55" spans="1:25" s="26" customFormat="1" ht="45.75" customHeight="1" x14ac:dyDescent="0.3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37" t="s">
        <v>31</v>
      </c>
      <c r="Q55" s="6" t="s">
        <v>2</v>
      </c>
      <c r="R55" s="44">
        <v>20</v>
      </c>
      <c r="S55" s="44">
        <v>20</v>
      </c>
      <c r="T55" s="44">
        <v>20</v>
      </c>
      <c r="U55" s="44">
        <v>20</v>
      </c>
      <c r="V55" s="44">
        <v>20</v>
      </c>
      <c r="W55" s="44">
        <v>20</v>
      </c>
      <c r="X55" s="44">
        <v>20</v>
      </c>
      <c r="Y55" s="70"/>
    </row>
    <row r="56" spans="1:25" s="26" customFormat="1" ht="38.2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37" t="s">
        <v>32</v>
      </c>
      <c r="Q56" s="6" t="s">
        <v>2</v>
      </c>
      <c r="R56" s="44">
        <v>55</v>
      </c>
      <c r="S56" s="44">
        <v>55</v>
      </c>
      <c r="T56" s="44">
        <v>55</v>
      </c>
      <c r="U56" s="44">
        <v>55</v>
      </c>
      <c r="V56" s="44">
        <v>55</v>
      </c>
      <c r="W56" s="44">
        <v>55</v>
      </c>
      <c r="X56" s="44">
        <v>55</v>
      </c>
      <c r="Y56" s="70"/>
    </row>
    <row r="57" spans="1:25" s="26" customFormat="1" ht="43.5" customHeight="1" x14ac:dyDescent="0.3">
      <c r="A57" s="29">
        <v>0</v>
      </c>
      <c r="B57" s="29">
        <v>3</v>
      </c>
      <c r="C57" s="29">
        <v>1</v>
      </c>
      <c r="D57" s="29">
        <v>4</v>
      </c>
      <c r="E57" s="29">
        <v>1</v>
      </c>
      <c r="F57" s="29">
        <v>2</v>
      </c>
      <c r="G57" s="29" t="s">
        <v>86</v>
      </c>
      <c r="H57" s="72" t="s">
        <v>78</v>
      </c>
      <c r="I57" s="72" t="s">
        <v>80</v>
      </c>
      <c r="J57" s="72" t="s">
        <v>85</v>
      </c>
      <c r="K57" s="72" t="s">
        <v>81</v>
      </c>
      <c r="L57" s="72" t="s">
        <v>82</v>
      </c>
      <c r="M57" s="72" t="s">
        <v>81</v>
      </c>
      <c r="N57" s="29" t="s">
        <v>87</v>
      </c>
      <c r="O57" s="29"/>
      <c r="P57" s="61" t="s">
        <v>76</v>
      </c>
      <c r="Q57" s="4" t="s">
        <v>1</v>
      </c>
      <c r="R57" s="11">
        <v>6605.7</v>
      </c>
      <c r="S57" s="11">
        <v>7409.1</v>
      </c>
      <c r="T57" s="11">
        <v>7409.1</v>
      </c>
      <c r="U57" s="11">
        <v>7409.1</v>
      </c>
      <c r="V57" s="11">
        <v>7409.1</v>
      </c>
      <c r="W57" s="11">
        <v>7409.1</v>
      </c>
      <c r="X57" s="11">
        <v>7409.1</v>
      </c>
      <c r="Y57" s="75"/>
    </row>
    <row r="58" spans="1:25" s="26" customFormat="1" ht="30.75" customHeight="1" x14ac:dyDescent="0.3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37" t="s">
        <v>35</v>
      </c>
      <c r="Q58" s="5" t="s">
        <v>30</v>
      </c>
      <c r="R58" s="44">
        <v>40</v>
      </c>
      <c r="S58" s="44">
        <v>40</v>
      </c>
      <c r="T58" s="44">
        <v>40</v>
      </c>
      <c r="U58" s="44">
        <v>40</v>
      </c>
      <c r="V58" s="44">
        <v>40</v>
      </c>
      <c r="W58" s="44">
        <v>40</v>
      </c>
      <c r="X58" s="44">
        <v>40</v>
      </c>
      <c r="Y58" s="60"/>
    </row>
    <row r="59" spans="1:25" s="26" customFormat="1" ht="42.75" customHeight="1" x14ac:dyDescent="0.3">
      <c r="A59" s="29">
        <v>0</v>
      </c>
      <c r="B59" s="29">
        <v>3</v>
      </c>
      <c r="C59" s="29">
        <v>1</v>
      </c>
      <c r="D59" s="29">
        <v>4</v>
      </c>
      <c r="E59" s="29">
        <v>1</v>
      </c>
      <c r="F59" s="29">
        <v>2</v>
      </c>
      <c r="G59" s="29">
        <v>99999</v>
      </c>
      <c r="H59" s="72" t="s">
        <v>78</v>
      </c>
      <c r="I59" s="72" t="s">
        <v>80</v>
      </c>
      <c r="J59" s="72" t="s">
        <v>89</v>
      </c>
      <c r="K59" s="72" t="s">
        <v>81</v>
      </c>
      <c r="L59" s="72" t="s">
        <v>82</v>
      </c>
      <c r="M59" s="72" t="s">
        <v>81</v>
      </c>
      <c r="N59" s="29" t="s">
        <v>109</v>
      </c>
      <c r="O59" s="29"/>
      <c r="P59" s="39" t="s">
        <v>67</v>
      </c>
      <c r="Q59" s="4" t="s">
        <v>1</v>
      </c>
      <c r="R59" s="11">
        <v>6996.2</v>
      </c>
      <c r="S59" s="11">
        <v>0</v>
      </c>
      <c r="T59" s="11">
        <v>0</v>
      </c>
      <c r="U59" s="11">
        <v>0</v>
      </c>
      <c r="V59" s="11">
        <v>500</v>
      </c>
      <c r="W59" s="11">
        <v>0</v>
      </c>
      <c r="X59" s="11">
        <v>764.4</v>
      </c>
      <c r="Y59" s="75"/>
    </row>
    <row r="60" spans="1:25" s="26" customFormat="1" ht="59.25" customHeight="1" x14ac:dyDescent="0.3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7" t="s">
        <v>33</v>
      </c>
      <c r="Q60" s="6" t="s">
        <v>2</v>
      </c>
      <c r="R60" s="10">
        <v>1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1</v>
      </c>
      <c r="Y60" s="60"/>
    </row>
    <row r="61" spans="1:25" s="26" customFormat="1" ht="42" customHeight="1" x14ac:dyDescent="0.3">
      <c r="A61" s="29">
        <v>0</v>
      </c>
      <c r="B61" s="29">
        <v>3</v>
      </c>
      <c r="C61" s="29">
        <v>1</v>
      </c>
      <c r="D61" s="29">
        <v>4</v>
      </c>
      <c r="E61" s="29">
        <v>1</v>
      </c>
      <c r="F61" s="29">
        <v>2</v>
      </c>
      <c r="G61" s="29">
        <v>99999</v>
      </c>
      <c r="H61" s="72" t="s">
        <v>78</v>
      </c>
      <c r="I61" s="72" t="s">
        <v>80</v>
      </c>
      <c r="J61" s="72" t="s">
        <v>90</v>
      </c>
      <c r="K61" s="72" t="s">
        <v>81</v>
      </c>
      <c r="L61" s="72" t="s">
        <v>82</v>
      </c>
      <c r="M61" s="72" t="s">
        <v>81</v>
      </c>
      <c r="N61" s="29" t="s">
        <v>109</v>
      </c>
      <c r="O61" s="29"/>
      <c r="P61" s="39" t="s">
        <v>68</v>
      </c>
      <c r="Q61" s="4" t="s">
        <v>1</v>
      </c>
      <c r="R61" s="11">
        <v>62</v>
      </c>
      <c r="S61" s="11">
        <v>0</v>
      </c>
      <c r="T61" s="11">
        <v>0</v>
      </c>
      <c r="U61" s="11">
        <v>0</v>
      </c>
      <c r="V61" s="11">
        <v>0</v>
      </c>
      <c r="W61" s="11">
        <v>539.4</v>
      </c>
      <c r="X61" s="11">
        <v>0</v>
      </c>
      <c r="Y61" s="75"/>
    </row>
    <row r="62" spans="1:25" s="26" customFormat="1" ht="47.25" customHeight="1" x14ac:dyDescent="0.3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7" t="s">
        <v>34</v>
      </c>
      <c r="Q62" s="6" t="s">
        <v>2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2</v>
      </c>
      <c r="X62" s="10">
        <v>0</v>
      </c>
      <c r="Y62" s="60"/>
    </row>
    <row r="63" spans="1:25" s="26" customFormat="1" ht="60" customHeight="1" x14ac:dyDescent="0.3">
      <c r="A63" s="29">
        <v>0</v>
      </c>
      <c r="B63" s="29">
        <v>3</v>
      </c>
      <c r="C63" s="29">
        <v>1</v>
      </c>
      <c r="D63" s="29">
        <v>4</v>
      </c>
      <c r="E63" s="29">
        <v>1</v>
      </c>
      <c r="F63" s="29">
        <v>2</v>
      </c>
      <c r="G63" s="29" t="s">
        <v>91</v>
      </c>
      <c r="H63" s="72" t="s">
        <v>78</v>
      </c>
      <c r="I63" s="72" t="s">
        <v>80</v>
      </c>
      <c r="J63" s="72" t="s">
        <v>93</v>
      </c>
      <c r="K63" s="72" t="s">
        <v>81</v>
      </c>
      <c r="L63" s="72" t="s">
        <v>82</v>
      </c>
      <c r="M63" s="72" t="s">
        <v>81</v>
      </c>
      <c r="N63" s="29" t="s">
        <v>92</v>
      </c>
      <c r="O63" s="29"/>
      <c r="P63" s="63" t="s">
        <v>75</v>
      </c>
      <c r="Q63" s="64" t="s">
        <v>1</v>
      </c>
      <c r="R63" s="11">
        <v>1112</v>
      </c>
      <c r="S63" s="94">
        <v>1374</v>
      </c>
      <c r="T63" s="11">
        <v>174</v>
      </c>
      <c r="U63" s="11">
        <v>174</v>
      </c>
      <c r="V63" s="11">
        <v>174</v>
      </c>
      <c r="W63" s="11">
        <v>174</v>
      </c>
      <c r="X63" s="11">
        <v>174</v>
      </c>
      <c r="Y63" s="76"/>
    </row>
    <row r="64" spans="1:25" s="26" customFormat="1" ht="45.75" customHeight="1" x14ac:dyDescent="0.3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37" t="s">
        <v>44</v>
      </c>
      <c r="Q64" s="6" t="s">
        <v>2</v>
      </c>
      <c r="R64" s="10">
        <v>1</v>
      </c>
      <c r="S64" s="10">
        <v>2</v>
      </c>
      <c r="T64" s="10">
        <v>2</v>
      </c>
      <c r="U64" s="10">
        <v>2</v>
      </c>
      <c r="V64" s="10">
        <v>2</v>
      </c>
      <c r="W64" s="10">
        <v>2</v>
      </c>
      <c r="X64" s="10">
        <v>2</v>
      </c>
      <c r="Y64" s="60"/>
    </row>
    <row r="65" spans="1:25" s="26" customFormat="1" ht="42.75" customHeight="1" x14ac:dyDescent="0.3">
      <c r="A65" s="29">
        <v>0</v>
      </c>
      <c r="B65" s="29">
        <v>3</v>
      </c>
      <c r="C65" s="29">
        <v>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80" t="s">
        <v>104</v>
      </c>
      <c r="Q65" s="86" t="s">
        <v>1</v>
      </c>
      <c r="R65" s="87">
        <f>R67+R73</f>
        <v>34098.300000000003</v>
      </c>
      <c r="S65" s="87">
        <f t="shared" ref="S65:X65" si="5">S67+S73</f>
        <v>43328.800000000003</v>
      </c>
      <c r="T65" s="87">
        <f t="shared" si="5"/>
        <v>29757.4</v>
      </c>
      <c r="U65" s="87">
        <f t="shared" si="5"/>
        <v>28800</v>
      </c>
      <c r="V65" s="87">
        <f t="shared" si="5"/>
        <v>30157.4</v>
      </c>
      <c r="W65" s="87">
        <f t="shared" si="5"/>
        <v>31415.7</v>
      </c>
      <c r="X65" s="87">
        <f t="shared" si="5"/>
        <v>32764.3</v>
      </c>
      <c r="Y65" s="75"/>
    </row>
    <row r="66" spans="1:25" s="26" customFormat="1" ht="85.5" customHeight="1" x14ac:dyDescent="0.3">
      <c r="A66" s="29">
        <v>0</v>
      </c>
      <c r="B66" s="29">
        <v>3</v>
      </c>
      <c r="C66" s="29">
        <v>2</v>
      </c>
      <c r="D66" s="29">
        <v>2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88" t="s">
        <v>102</v>
      </c>
      <c r="Q66" s="86" t="s">
        <v>1</v>
      </c>
      <c r="R66" s="87">
        <f>R67</f>
        <v>9026.2999999999993</v>
      </c>
      <c r="S66" s="87">
        <f t="shared" ref="S66:X66" si="6">S67</f>
        <v>16316.7</v>
      </c>
      <c r="T66" s="87">
        <f t="shared" si="6"/>
        <v>3400</v>
      </c>
      <c r="U66" s="87">
        <f t="shared" si="6"/>
        <v>3300</v>
      </c>
      <c r="V66" s="87">
        <f t="shared" si="6"/>
        <v>3400</v>
      </c>
      <c r="W66" s="87">
        <f t="shared" si="6"/>
        <v>3400</v>
      </c>
      <c r="X66" s="87">
        <f t="shared" si="6"/>
        <v>3400</v>
      </c>
      <c r="Y66" s="73"/>
    </row>
    <row r="67" spans="1:25" s="26" customFormat="1" ht="39" customHeight="1" x14ac:dyDescent="0.3">
      <c r="A67" s="29">
        <v>0</v>
      </c>
      <c r="B67" s="29">
        <v>3</v>
      </c>
      <c r="C67" s="29">
        <v>2</v>
      </c>
      <c r="D67" s="29">
        <v>2</v>
      </c>
      <c r="E67" s="29">
        <v>2</v>
      </c>
      <c r="F67" s="29">
        <v>1</v>
      </c>
      <c r="G67" s="29" t="s">
        <v>95</v>
      </c>
      <c r="H67" s="29"/>
      <c r="I67" s="29"/>
      <c r="J67" s="29"/>
      <c r="K67" s="29">
        <v>0</v>
      </c>
      <c r="L67" s="29">
        <v>1</v>
      </c>
      <c r="M67" s="29">
        <v>0</v>
      </c>
      <c r="N67" s="29" t="s">
        <v>94</v>
      </c>
      <c r="O67" s="29"/>
      <c r="P67" s="89" t="s">
        <v>106</v>
      </c>
      <c r="Q67" s="86" t="s">
        <v>1</v>
      </c>
      <c r="R67" s="87">
        <f t="shared" ref="R67:X67" si="7">R70</f>
        <v>9026.2999999999993</v>
      </c>
      <c r="S67" s="87">
        <f t="shared" si="7"/>
        <v>16316.7</v>
      </c>
      <c r="T67" s="87">
        <f t="shared" si="7"/>
        <v>3400</v>
      </c>
      <c r="U67" s="87">
        <f t="shared" si="7"/>
        <v>3300</v>
      </c>
      <c r="V67" s="87">
        <f t="shared" si="7"/>
        <v>3400</v>
      </c>
      <c r="W67" s="87">
        <f t="shared" si="7"/>
        <v>3400</v>
      </c>
      <c r="X67" s="87">
        <f t="shared" si="7"/>
        <v>3400</v>
      </c>
      <c r="Y67" s="78"/>
    </row>
    <row r="68" spans="1:25" s="26" customFormat="1" ht="44.25" customHeight="1" x14ac:dyDescent="0.3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38" t="s">
        <v>42</v>
      </c>
      <c r="Q68" s="5" t="s">
        <v>40</v>
      </c>
      <c r="R68" s="43">
        <v>43</v>
      </c>
      <c r="S68" s="43">
        <v>36</v>
      </c>
      <c r="T68" s="43">
        <v>40</v>
      </c>
      <c r="U68" s="43">
        <v>40</v>
      </c>
      <c r="V68" s="43">
        <v>40</v>
      </c>
      <c r="W68" s="43">
        <v>40</v>
      </c>
      <c r="X68" s="43">
        <v>40</v>
      </c>
      <c r="Y68" s="60"/>
    </row>
    <row r="69" spans="1:25" s="26" customFormat="1" ht="26.25" customHeight="1" x14ac:dyDescent="0.3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34" t="s">
        <v>41</v>
      </c>
      <c r="Q69" s="5" t="s">
        <v>40</v>
      </c>
      <c r="R69" s="43">
        <v>7</v>
      </c>
      <c r="S69" s="43">
        <v>12</v>
      </c>
      <c r="T69" s="43">
        <v>3</v>
      </c>
      <c r="U69" s="43">
        <v>3</v>
      </c>
      <c r="V69" s="43">
        <v>3</v>
      </c>
      <c r="W69" s="43">
        <v>3</v>
      </c>
      <c r="X69" s="43">
        <v>3</v>
      </c>
      <c r="Y69" s="60"/>
    </row>
    <row r="70" spans="1:25" s="26" customFormat="1" ht="43.5" customHeight="1" x14ac:dyDescent="0.3">
      <c r="A70" s="29">
        <v>0</v>
      </c>
      <c r="B70" s="29">
        <v>3</v>
      </c>
      <c r="C70" s="29">
        <v>2</v>
      </c>
      <c r="D70" s="29">
        <v>2</v>
      </c>
      <c r="E70" s="29">
        <v>2</v>
      </c>
      <c r="F70" s="29">
        <v>1</v>
      </c>
      <c r="G70" s="29" t="s">
        <v>95</v>
      </c>
      <c r="H70" s="72" t="s">
        <v>78</v>
      </c>
      <c r="I70" s="72" t="s">
        <v>79</v>
      </c>
      <c r="J70" s="72" t="s">
        <v>93</v>
      </c>
      <c r="K70" s="29">
        <v>0</v>
      </c>
      <c r="L70" s="29">
        <v>1</v>
      </c>
      <c r="M70" s="29">
        <v>0</v>
      </c>
      <c r="N70" s="29" t="s">
        <v>94</v>
      </c>
      <c r="O70" s="29"/>
      <c r="P70" s="62" t="s">
        <v>96</v>
      </c>
      <c r="Q70" s="4" t="s">
        <v>1</v>
      </c>
      <c r="R70" s="65">
        <v>9026.2999999999993</v>
      </c>
      <c r="S70" s="65">
        <v>16316.7</v>
      </c>
      <c r="T70" s="65">
        <v>3400</v>
      </c>
      <c r="U70" s="65">
        <v>3300</v>
      </c>
      <c r="V70" s="65">
        <v>3400</v>
      </c>
      <c r="W70" s="65">
        <v>3400</v>
      </c>
      <c r="X70" s="65">
        <v>3400</v>
      </c>
      <c r="Y70" s="71"/>
    </row>
    <row r="71" spans="1:25" s="26" customFormat="1" ht="41.25" customHeight="1" x14ac:dyDescent="0.3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7" t="s">
        <v>77</v>
      </c>
      <c r="Q71" s="6" t="s">
        <v>2</v>
      </c>
      <c r="R71" s="10">
        <v>7</v>
      </c>
      <c r="S71" s="10">
        <v>12</v>
      </c>
      <c r="T71" s="10">
        <v>3</v>
      </c>
      <c r="U71" s="10">
        <v>3</v>
      </c>
      <c r="V71" s="10">
        <v>3</v>
      </c>
      <c r="W71" s="10">
        <v>3</v>
      </c>
      <c r="X71" s="10">
        <v>3</v>
      </c>
      <c r="Y71" s="60"/>
    </row>
    <row r="72" spans="1:25" s="26" customFormat="1" ht="42" customHeight="1" x14ac:dyDescent="0.3">
      <c r="A72" s="29">
        <v>0</v>
      </c>
      <c r="B72" s="29">
        <v>3</v>
      </c>
      <c r="C72" s="29">
        <v>2</v>
      </c>
      <c r="D72" s="29">
        <v>4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80" t="s">
        <v>74</v>
      </c>
      <c r="Q72" s="90" t="s">
        <v>1</v>
      </c>
      <c r="R72" s="87">
        <f>R73</f>
        <v>25072</v>
      </c>
      <c r="S72" s="87">
        <f t="shared" ref="S72:X72" si="8">S73</f>
        <v>27012.100000000002</v>
      </c>
      <c r="T72" s="87">
        <f t="shared" si="8"/>
        <v>26357.4</v>
      </c>
      <c r="U72" s="87">
        <f t="shared" si="8"/>
        <v>25500</v>
      </c>
      <c r="V72" s="87">
        <f t="shared" si="8"/>
        <v>26757.4</v>
      </c>
      <c r="W72" s="87">
        <f t="shared" si="8"/>
        <v>28015.7</v>
      </c>
      <c r="X72" s="87">
        <f t="shared" si="8"/>
        <v>29364.3</v>
      </c>
      <c r="Y72" s="60"/>
    </row>
    <row r="73" spans="1:25" s="26" customFormat="1" ht="38.25" customHeight="1" x14ac:dyDescent="0.3">
      <c r="A73" s="29">
        <v>0</v>
      </c>
      <c r="B73" s="29">
        <v>3</v>
      </c>
      <c r="C73" s="29">
        <v>2</v>
      </c>
      <c r="D73" s="29">
        <v>4</v>
      </c>
      <c r="E73" s="29">
        <v>2</v>
      </c>
      <c r="F73" s="29">
        <v>2</v>
      </c>
      <c r="G73" s="29">
        <v>99999</v>
      </c>
      <c r="H73" s="29"/>
      <c r="I73" s="29"/>
      <c r="J73" s="29"/>
      <c r="K73" s="29">
        <v>0</v>
      </c>
      <c r="L73" s="29">
        <v>1</v>
      </c>
      <c r="M73" s="29">
        <v>0</v>
      </c>
      <c r="N73" s="29" t="s">
        <v>111</v>
      </c>
      <c r="O73" s="29"/>
      <c r="P73" s="80" t="s">
        <v>105</v>
      </c>
      <c r="Q73" s="90" t="s">
        <v>1</v>
      </c>
      <c r="R73" s="87">
        <f>R75+R78+R83+R85+R87</f>
        <v>25072</v>
      </c>
      <c r="S73" s="87">
        <f t="shared" ref="S73:X73" si="9">S75+S78+S83+S85+S87</f>
        <v>27012.100000000002</v>
      </c>
      <c r="T73" s="87">
        <f t="shared" si="9"/>
        <v>26357.4</v>
      </c>
      <c r="U73" s="87">
        <f t="shared" si="9"/>
        <v>25500</v>
      </c>
      <c r="V73" s="87">
        <f t="shared" si="9"/>
        <v>26757.4</v>
      </c>
      <c r="W73" s="87">
        <f t="shared" si="9"/>
        <v>28015.7</v>
      </c>
      <c r="X73" s="87">
        <f t="shared" si="9"/>
        <v>29364.3</v>
      </c>
      <c r="Y73" s="75"/>
    </row>
    <row r="74" spans="1:25" s="26" customFormat="1" ht="45.75" customHeigh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34" t="s">
        <v>59</v>
      </c>
      <c r="Q74" s="6" t="s">
        <v>60</v>
      </c>
      <c r="R74" s="12" t="s">
        <v>52</v>
      </c>
      <c r="S74" s="12">
        <f>S77+S80</f>
        <v>69.5</v>
      </c>
      <c r="T74" s="12">
        <f t="shared" ref="T74:X74" si="10">T77+T80</f>
        <v>69.5</v>
      </c>
      <c r="U74" s="12">
        <f t="shared" si="10"/>
        <v>69.5</v>
      </c>
      <c r="V74" s="12">
        <f t="shared" si="10"/>
        <v>69.5</v>
      </c>
      <c r="W74" s="12">
        <f t="shared" si="10"/>
        <v>69.5</v>
      </c>
      <c r="X74" s="12">
        <f t="shared" si="10"/>
        <v>69.5</v>
      </c>
      <c r="Y74" s="60"/>
    </row>
    <row r="75" spans="1:25" s="26" customFormat="1" ht="40.5" customHeight="1" x14ac:dyDescent="0.3">
      <c r="A75" s="29">
        <v>0</v>
      </c>
      <c r="B75" s="29">
        <v>3</v>
      </c>
      <c r="C75" s="29">
        <v>2</v>
      </c>
      <c r="D75" s="29">
        <v>4</v>
      </c>
      <c r="E75" s="29">
        <v>2</v>
      </c>
      <c r="F75" s="29">
        <v>2</v>
      </c>
      <c r="G75" s="29">
        <v>99999</v>
      </c>
      <c r="H75" s="72" t="s">
        <v>78</v>
      </c>
      <c r="I75" s="72" t="s">
        <v>79</v>
      </c>
      <c r="J75" s="72" t="s">
        <v>80</v>
      </c>
      <c r="K75" s="29">
        <v>0</v>
      </c>
      <c r="L75" s="29">
        <v>1</v>
      </c>
      <c r="M75" s="29">
        <v>0</v>
      </c>
      <c r="N75" s="29" t="s">
        <v>111</v>
      </c>
      <c r="O75" s="29"/>
      <c r="P75" s="34" t="s">
        <v>43</v>
      </c>
      <c r="Q75" s="4" t="s">
        <v>1</v>
      </c>
      <c r="R75" s="12">
        <v>1000</v>
      </c>
      <c r="S75" s="12">
        <v>1000</v>
      </c>
      <c r="T75" s="12">
        <v>1250</v>
      </c>
      <c r="U75" s="12">
        <v>1000</v>
      </c>
      <c r="V75" s="12">
        <v>1250</v>
      </c>
      <c r="W75" s="12">
        <v>1500</v>
      </c>
      <c r="X75" s="12">
        <v>1800</v>
      </c>
      <c r="Y75" s="77"/>
    </row>
    <row r="76" spans="1:25" s="26" customFormat="1" ht="26.25" customHeight="1" x14ac:dyDescent="0.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37" t="s">
        <v>36</v>
      </c>
      <c r="Q76" s="6" t="s">
        <v>2</v>
      </c>
      <c r="R76" s="13">
        <v>38</v>
      </c>
      <c r="S76" s="13">
        <v>40</v>
      </c>
      <c r="T76" s="13">
        <v>40</v>
      </c>
      <c r="U76" s="13">
        <v>40</v>
      </c>
      <c r="V76" s="13">
        <v>40</v>
      </c>
      <c r="W76" s="13">
        <v>45</v>
      </c>
      <c r="X76" s="13">
        <v>50</v>
      </c>
      <c r="Y76" s="60"/>
    </row>
    <row r="77" spans="1:25" s="26" customFormat="1" ht="27" customHeight="1" x14ac:dyDescent="0.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37" t="s">
        <v>49</v>
      </c>
      <c r="Q77" s="4" t="s">
        <v>60</v>
      </c>
      <c r="R77" s="12">
        <v>50</v>
      </c>
      <c r="S77" s="12">
        <v>54.5</v>
      </c>
      <c r="T77" s="12">
        <v>54.5</v>
      </c>
      <c r="U77" s="12">
        <v>54.5</v>
      </c>
      <c r="V77" s="12">
        <v>54.5</v>
      </c>
      <c r="W77" s="12">
        <v>54.5</v>
      </c>
      <c r="X77" s="12">
        <v>54.5</v>
      </c>
      <c r="Y77" s="60"/>
    </row>
    <row r="78" spans="1:25" s="26" customFormat="1" ht="27.75" customHeight="1" x14ac:dyDescent="0.3">
      <c r="A78" s="29">
        <v>0</v>
      </c>
      <c r="B78" s="29">
        <v>3</v>
      </c>
      <c r="C78" s="29">
        <v>2</v>
      </c>
      <c r="D78" s="29">
        <v>4</v>
      </c>
      <c r="E78" s="29">
        <v>2</v>
      </c>
      <c r="F78" s="29">
        <v>2</v>
      </c>
      <c r="G78" s="29">
        <v>99999</v>
      </c>
      <c r="H78" s="72" t="s">
        <v>78</v>
      </c>
      <c r="I78" s="72" t="s">
        <v>79</v>
      </c>
      <c r="J78" s="72" t="s">
        <v>78</v>
      </c>
      <c r="K78" s="29">
        <v>0</v>
      </c>
      <c r="L78" s="29">
        <v>1</v>
      </c>
      <c r="M78" s="29">
        <v>0</v>
      </c>
      <c r="N78" s="29" t="s">
        <v>111</v>
      </c>
      <c r="O78" s="29"/>
      <c r="P78" s="34" t="s">
        <v>45</v>
      </c>
      <c r="Q78" s="4" t="s">
        <v>1</v>
      </c>
      <c r="R78" s="12">
        <v>24072</v>
      </c>
      <c r="S78" s="12">
        <v>25107.4</v>
      </c>
      <c r="T78" s="12">
        <v>25107.4</v>
      </c>
      <c r="U78" s="12">
        <v>24500</v>
      </c>
      <c r="V78" s="12">
        <v>25207.4</v>
      </c>
      <c r="W78" s="12">
        <v>26215.7</v>
      </c>
      <c r="X78" s="12">
        <v>27264.3</v>
      </c>
      <c r="Y78" s="75"/>
    </row>
    <row r="79" spans="1:25" s="26" customFormat="1" ht="27.75" customHeight="1" x14ac:dyDescent="0.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7" t="s">
        <v>37</v>
      </c>
      <c r="Q79" s="6" t="s">
        <v>2</v>
      </c>
      <c r="R79" s="45">
        <v>235</v>
      </c>
      <c r="S79" s="45">
        <v>235</v>
      </c>
      <c r="T79" s="45">
        <v>235</v>
      </c>
      <c r="U79" s="45">
        <v>235</v>
      </c>
      <c r="V79" s="45">
        <v>235</v>
      </c>
      <c r="W79" s="45">
        <v>235</v>
      </c>
      <c r="X79" s="45">
        <v>235</v>
      </c>
      <c r="Y79" s="60"/>
    </row>
    <row r="80" spans="1:25" s="26" customFormat="1" ht="28.5" customHeight="1" x14ac:dyDescent="0.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7" t="s">
        <v>61</v>
      </c>
      <c r="Q80" s="6" t="s">
        <v>60</v>
      </c>
      <c r="R80" s="59">
        <v>15</v>
      </c>
      <c r="S80" s="59">
        <v>15</v>
      </c>
      <c r="T80" s="59">
        <v>15</v>
      </c>
      <c r="U80" s="59">
        <v>15</v>
      </c>
      <c r="V80" s="59">
        <v>15</v>
      </c>
      <c r="W80" s="59">
        <v>15</v>
      </c>
      <c r="X80" s="59">
        <v>15</v>
      </c>
      <c r="Y80" s="60"/>
    </row>
    <row r="81" spans="1:25" s="26" customFormat="1" ht="28.5" customHeight="1" x14ac:dyDescent="0.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7" t="s">
        <v>62</v>
      </c>
      <c r="Q81" s="6" t="s">
        <v>2</v>
      </c>
      <c r="R81" s="45">
        <v>700</v>
      </c>
      <c r="S81" s="45">
        <v>700</v>
      </c>
      <c r="T81" s="45">
        <v>700</v>
      </c>
      <c r="U81" s="45">
        <v>700</v>
      </c>
      <c r="V81" s="45">
        <v>700</v>
      </c>
      <c r="W81" s="45">
        <v>700</v>
      </c>
      <c r="X81" s="45">
        <v>700</v>
      </c>
      <c r="Y81" s="60"/>
    </row>
    <row r="82" spans="1:25" s="26" customFormat="1" ht="27.75" customHeight="1" x14ac:dyDescent="0.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37" t="s">
        <v>66</v>
      </c>
      <c r="Q82" s="6" t="s">
        <v>30</v>
      </c>
      <c r="R82" s="45">
        <v>1500</v>
      </c>
      <c r="S82" s="13">
        <v>1500</v>
      </c>
      <c r="T82" s="13">
        <v>1500</v>
      </c>
      <c r="U82" s="13">
        <v>1500</v>
      </c>
      <c r="V82" s="13">
        <v>1500</v>
      </c>
      <c r="W82" s="13">
        <v>1500</v>
      </c>
      <c r="X82" s="13">
        <v>1500</v>
      </c>
      <c r="Y82" s="60"/>
    </row>
    <row r="83" spans="1:25" s="26" customFormat="1" ht="27" customHeight="1" x14ac:dyDescent="0.3">
      <c r="A83" s="29">
        <v>0</v>
      </c>
      <c r="B83" s="29">
        <v>3</v>
      </c>
      <c r="C83" s="29">
        <v>2</v>
      </c>
      <c r="D83" s="29">
        <v>4</v>
      </c>
      <c r="E83" s="29">
        <v>2</v>
      </c>
      <c r="F83" s="29">
        <v>2</v>
      </c>
      <c r="G83" s="29">
        <v>99999</v>
      </c>
      <c r="H83" s="72" t="s">
        <v>78</v>
      </c>
      <c r="I83" s="72" t="s">
        <v>79</v>
      </c>
      <c r="J83" s="72" t="s">
        <v>84</v>
      </c>
      <c r="K83" s="29">
        <v>0</v>
      </c>
      <c r="L83" s="29">
        <v>1</v>
      </c>
      <c r="M83" s="29">
        <v>0</v>
      </c>
      <c r="N83" s="29" t="s">
        <v>111</v>
      </c>
      <c r="O83" s="29"/>
      <c r="P83" s="34" t="s">
        <v>97</v>
      </c>
      <c r="Q83" s="4" t="s">
        <v>1</v>
      </c>
      <c r="R83" s="12">
        <v>0</v>
      </c>
      <c r="S83" s="12">
        <v>904.7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75"/>
    </row>
    <row r="84" spans="1:25" s="26" customFormat="1" ht="30" customHeight="1" x14ac:dyDescent="0.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37" t="s">
        <v>46</v>
      </c>
      <c r="Q84" s="6" t="s">
        <v>2</v>
      </c>
      <c r="R84" s="45">
        <v>0</v>
      </c>
      <c r="S84" s="45">
        <v>1</v>
      </c>
      <c r="T84" s="45">
        <v>0</v>
      </c>
      <c r="U84" s="45">
        <v>0</v>
      </c>
      <c r="V84" s="45">
        <v>0</v>
      </c>
      <c r="W84" s="45">
        <v>0</v>
      </c>
      <c r="X84" s="45">
        <v>0</v>
      </c>
      <c r="Y84" s="60"/>
    </row>
    <row r="85" spans="1:25" s="26" customFormat="1" ht="31.5" customHeight="1" x14ac:dyDescent="0.3">
      <c r="A85" s="29">
        <v>0</v>
      </c>
      <c r="B85" s="29">
        <v>3</v>
      </c>
      <c r="C85" s="29">
        <v>2</v>
      </c>
      <c r="D85" s="29">
        <v>4</v>
      </c>
      <c r="E85" s="29">
        <v>2</v>
      </c>
      <c r="F85" s="29">
        <v>2</v>
      </c>
      <c r="G85" s="29">
        <v>99999</v>
      </c>
      <c r="H85" s="72" t="s">
        <v>78</v>
      </c>
      <c r="I85" s="72" t="s">
        <v>79</v>
      </c>
      <c r="J85" s="72" t="s">
        <v>83</v>
      </c>
      <c r="K85" s="29">
        <v>0</v>
      </c>
      <c r="L85" s="29">
        <v>1</v>
      </c>
      <c r="M85" s="29">
        <v>0</v>
      </c>
      <c r="N85" s="29" t="s">
        <v>111</v>
      </c>
      <c r="O85" s="29"/>
      <c r="P85" s="34" t="s">
        <v>47</v>
      </c>
      <c r="Q85" s="4" t="s">
        <v>1</v>
      </c>
      <c r="R85" s="12">
        <v>0</v>
      </c>
      <c r="S85" s="12">
        <v>0</v>
      </c>
      <c r="T85" s="12">
        <v>0</v>
      </c>
      <c r="U85" s="12">
        <v>0</v>
      </c>
      <c r="V85" s="12">
        <v>300</v>
      </c>
      <c r="W85" s="12">
        <v>0</v>
      </c>
      <c r="X85" s="12">
        <v>300</v>
      </c>
      <c r="Y85" s="60"/>
    </row>
    <row r="86" spans="1:25" s="26" customFormat="1" ht="31.5" customHeight="1" x14ac:dyDescent="0.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37" t="s">
        <v>38</v>
      </c>
      <c r="Q86" s="6" t="s">
        <v>2</v>
      </c>
      <c r="R86" s="10">
        <v>0</v>
      </c>
      <c r="S86" s="10">
        <v>0</v>
      </c>
      <c r="T86" s="10">
        <v>0</v>
      </c>
      <c r="U86" s="10">
        <v>0</v>
      </c>
      <c r="V86" s="10">
        <v>3</v>
      </c>
      <c r="W86" s="10">
        <v>0</v>
      </c>
      <c r="X86" s="10">
        <v>3</v>
      </c>
      <c r="Y86" s="60"/>
    </row>
    <row r="87" spans="1:25" s="26" customFormat="1" ht="30" customHeight="1" x14ac:dyDescent="0.3">
      <c r="A87" s="29">
        <v>0</v>
      </c>
      <c r="B87" s="29">
        <v>3</v>
      </c>
      <c r="C87" s="29">
        <v>2</v>
      </c>
      <c r="D87" s="29">
        <v>4</v>
      </c>
      <c r="E87" s="29">
        <v>2</v>
      </c>
      <c r="F87" s="29">
        <v>2</v>
      </c>
      <c r="G87" s="29">
        <v>99999</v>
      </c>
      <c r="H87" s="72" t="s">
        <v>78</v>
      </c>
      <c r="I87" s="72" t="s">
        <v>79</v>
      </c>
      <c r="J87" s="72" t="s">
        <v>89</v>
      </c>
      <c r="K87" s="29">
        <v>0</v>
      </c>
      <c r="L87" s="29">
        <v>1</v>
      </c>
      <c r="M87" s="29">
        <v>0</v>
      </c>
      <c r="N87" s="29" t="s">
        <v>111</v>
      </c>
      <c r="O87" s="29"/>
      <c r="P87" s="34" t="s">
        <v>98</v>
      </c>
      <c r="Q87" s="4" t="s">
        <v>1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300</v>
      </c>
      <c r="X87" s="12">
        <v>0</v>
      </c>
      <c r="Y87" s="60"/>
    </row>
    <row r="88" spans="1:25" s="26" customFormat="1" ht="38.25" customHeight="1" x14ac:dyDescent="0.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7" t="s">
        <v>39</v>
      </c>
      <c r="Q88" s="6" t="s">
        <v>2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44">
        <v>5</v>
      </c>
      <c r="X88" s="44">
        <v>0</v>
      </c>
      <c r="Y88" s="60"/>
    </row>
    <row r="89" spans="1:25" x14ac:dyDescent="0.4">
      <c r="X89" s="30" t="s">
        <v>112</v>
      </c>
    </row>
  </sheetData>
  <mergeCells count="31">
    <mergeCell ref="Q33:Q36"/>
    <mergeCell ref="P33:P36"/>
    <mergeCell ref="N20:N21"/>
    <mergeCell ref="D20:D21"/>
    <mergeCell ref="E20:F21"/>
    <mergeCell ref="G20:G21"/>
    <mergeCell ref="H20:J21"/>
    <mergeCell ref="K20:M21"/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  <mergeCell ref="B14:X14"/>
    <mergeCell ref="B15:X15"/>
    <mergeCell ref="B16:X16"/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</mergeCells>
  <pageMargins left="0.51181102362204722" right="0.59055118110236227" top="0.74803149606299213" bottom="0.74803149606299213" header="0.31496062992125984" footer="0.31496062992125984"/>
  <pageSetup paperSize="9" scale="37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12.01.2026</vt:lpstr>
      <vt:lpstr>'12.01.2026'!Область_печати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2026-02-17T07:31:15Z</cp:lastPrinted>
  <dcterms:created xsi:type="dcterms:W3CDTF">2018-10-15T09:37:28Z</dcterms:created>
  <dcterms:modified xsi:type="dcterms:W3CDTF">2026-03-10T14:42:46Z</dcterms:modified>
</cp:coreProperties>
</file>